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OPS\TFI\Sprawozdania finansowe Funduszy 2018\Sprawozdania półroczne_30.06.2018\sprawozdania xls na strone\"/>
    </mc:Choice>
  </mc:AlternateContent>
  <xr:revisionPtr revIDLastSave="0" documentId="13_ncr:1_{3D712057-120B-410A-AB1E-339C9FED1DA5}" xr6:coauthVersionLast="36" xr6:coauthVersionMax="36" xr10:uidLastSave="{00000000-0000-0000-0000-000000000000}"/>
  <bookViews>
    <workbookView xWindow="240" yWindow="150" windowWidth="17160" windowHeight="11700" xr2:uid="{00000000-000D-0000-FFFF-FFFF00000000}"/>
  </bookViews>
  <sheets>
    <sheet name="tabela glowna" sheetId="1" r:id="rId1"/>
    <sheet name="tabele uzupelniajace" sheetId="2" r:id="rId2"/>
    <sheet name="bilans" sheetId="4" r:id="rId3"/>
    <sheet name="rachunek wyniku" sheetId="5" r:id="rId4"/>
    <sheet name="zestawienie_zmian" sheetId="6" r:id="rId5"/>
  </sheets>
  <definedNames>
    <definedName name="eFR_ARK_1_akcje">'tabele uzupelniajace'!$B$105</definedName>
    <definedName name="eFR_ARK_1_gwarant">#REF!</definedName>
    <definedName name="eFR_ARK_Akcje">'tabele uzupelniajace'!$B$2:$I$49</definedName>
    <definedName name="eFR_ARK_bilans">bilans!$B$2:$D$22</definedName>
    <definedName name="eFR_ARK_bilans_kat">bilans!$B$23:$D$37</definedName>
    <definedName name="eFR_ARK_cert_jedn">'tabele uzupelniajace'!$B$89:$I$96</definedName>
    <definedName name="eFR_ARK_dluzne_pap">'tabele uzupelniajace'!$B$56:$M$85</definedName>
    <definedName name="eFR_ARK_grup_kapit">#REF!</definedName>
    <definedName name="eFR_ARK_nota_10_zzz">#REF!</definedName>
    <definedName name="eFR_ARK_nota_11_wtf">#REF!</definedName>
    <definedName name="eFR_ARK_nota_12_anet">#REF!</definedName>
    <definedName name="eFR_ARK_nota_12_wkat">#REF!</definedName>
    <definedName name="eFR_ARK_nota_2">#REF!</definedName>
    <definedName name="eFR_ARK_nota_3">#REF!</definedName>
    <definedName name="eFR_ARK_nota_4_1">#REF!</definedName>
    <definedName name="eFR_ARK_nota_4_2">#REF!</definedName>
    <definedName name="eFR_ARK_nota_5_1a">#REF!</definedName>
    <definedName name="eFR_ARK_nota_5_1b">#REF!</definedName>
    <definedName name="eFR_ARK_nota_5_2">#REF!</definedName>
    <definedName name="eFR_ARK_nota_5_3">#REF!</definedName>
    <definedName name="eFR_ARK_nota_9_rzk">#REF!</definedName>
    <definedName name="eFR_ARK_nota_9_skw">#REF!</definedName>
    <definedName name="eFR_ARK_nota_9_wal">#REF!</definedName>
    <definedName name="eFR_ARK_rach_wyn">'rachunek wyniku'!$B$2:$E$31</definedName>
    <definedName name="eFR_ARK_rw_kat">'rachunek wyniku'!$B$32:$E$38</definedName>
    <definedName name="eFR_ARK_tab_glowna">'tabela glowna'!$B$2:$H$23</definedName>
    <definedName name="eFR_ARK_zest_lkat">zestawienie_zmian!$B$20:$E$71</definedName>
    <definedName name="eFR_ARK_zest_wkat">zestawienie_zmian!$B$72:$F$114</definedName>
    <definedName name="eFR_ARK_zest_zmian">zestawienie_zmian!$B$2:$E$19</definedName>
    <definedName name="eFR_ARK_zest_zmian_ukf">zestawienie_zmian!$B$115:$E$121</definedName>
  </definedNames>
  <calcPr calcId="162913"/>
</workbook>
</file>

<file path=xl/calcChain.xml><?xml version="1.0" encoding="utf-8"?>
<calcChain xmlns="http://schemas.openxmlformats.org/spreadsheetml/2006/main">
  <c r="D13" i="4" l="1"/>
  <c r="D5" i="4"/>
  <c r="D3" i="4"/>
  <c r="H49" i="2" l="1"/>
  <c r="G49" i="2"/>
  <c r="E49" i="2"/>
</calcChain>
</file>

<file path=xl/sharedStrings.xml><?xml version="1.0" encoding="utf-8"?>
<sst xmlns="http://schemas.openxmlformats.org/spreadsheetml/2006/main" count="768" uniqueCount="259">
  <si>
    <t>-</t>
  </si>
  <si>
    <t>I. Zmiana wartości aktywów netto</t>
  </si>
  <si>
    <t>3.Przewidywana liczba jednostek uczestnictwa</t>
  </si>
  <si>
    <t>TABELA UZUPEŁNIAJĄCA
AKCJE</t>
  </si>
  <si>
    <t>Rodzaj rynku</t>
  </si>
  <si>
    <t>Nazwa rynku</t>
  </si>
  <si>
    <t>Liczba</t>
  </si>
  <si>
    <t>Kraj siedziby emitenta</t>
  </si>
  <si>
    <t>Wartość według ceny nabycia w tys.</t>
  </si>
  <si>
    <t>Wartość według wyceny na dzień bilansowy w tys.</t>
  </si>
  <si>
    <t>Procentowy udział w aktywach ogółem</t>
  </si>
  <si>
    <t>Aktywny rynek regulowany</t>
  </si>
  <si>
    <t>STARS GROUP INC/THE (CA85570W1005)</t>
  </si>
  <si>
    <t>TORONTO STOCK EXCHANGE</t>
  </si>
  <si>
    <t>Kanada</t>
  </si>
  <si>
    <t>AGORA S.A. (PLAGORA00067)</t>
  </si>
  <si>
    <t>GIEŁDA PAPIERÓW WARTOŚCIOWYCH W WARSZAWIE S.A.</t>
  </si>
  <si>
    <t>Polska</t>
  </si>
  <si>
    <t>MBANK S.A. (PLBRE0000012)</t>
  </si>
  <si>
    <t>ING BANK ŚLĄSKI S.A. (PLBSK0000017)</t>
  </si>
  <si>
    <t>BANK HANDLOWY W WARSZAWIE S.A. (PLBH00000012)</t>
  </si>
  <si>
    <t>GRUPA KĘTY S.A. (PLKETY000011)</t>
  </si>
  <si>
    <t>KGHM POLSKA MIEDŹ S.A. (PLKGHM000017)</t>
  </si>
  <si>
    <t>KRUK S.A. (PLKRK0000010)</t>
  </si>
  <si>
    <t>BANK POLSKA KASA OPIEKI S.A. (PLPEKAO00016)</t>
  </si>
  <si>
    <t>POLSKI KONCERN NAFTOWY ORLEN S.A. (PLPKN0000018)</t>
  </si>
  <si>
    <t>POWSZECHNA KASA OSZCZĘDNOŚCI BANK POLSKI S.A. (PLPKO0000016)</t>
  </si>
  <si>
    <t>CYFROWY POLSAT S.A. (PLCFRPT00013)</t>
  </si>
  <si>
    <t>POWSZECHNY ZAKŁAD UBEZPIECZEŃ S.A. (PLPZU0000011)</t>
  </si>
  <si>
    <t>SYGNITY S.A. (PLCMPLD00016)</t>
  </si>
  <si>
    <t>ORANGE POLSKA S.A. (PLTLKPL00017)</t>
  </si>
  <si>
    <t>CEZ A.S. (CZ0005112300)</t>
  </si>
  <si>
    <t>PRAGUE STOCK EXCHANGE</t>
  </si>
  <si>
    <t>Czechy</t>
  </si>
  <si>
    <t>ORBIS S.A. (PLORBIS00014)</t>
  </si>
  <si>
    <t>ALIOR BANK S.A. (PLALIOR00045)</t>
  </si>
  <si>
    <t>JERONIMO MARTINS SGPS S.A. (PTJMT0AE0001)</t>
  </si>
  <si>
    <t>BOLSA DE LISBOA</t>
  </si>
  <si>
    <t>Portugalia</t>
  </si>
  <si>
    <t>BANK ZACHODNI WBK S.A. (PLBZ00000044)</t>
  </si>
  <si>
    <t>INTER CARS S.A. (PLINTCS00010)</t>
  </si>
  <si>
    <t>COMARCH S.A. (PLCOMAR00012)</t>
  </si>
  <si>
    <t>PRZEDSIĘBIORSTWO MODERNIZACJI URZĄDZEŃ ENERGETYCZNYCH REMAK S.A. (PLREMAK00016)</t>
  </si>
  <si>
    <t>ELEKTROTIM S.A. (PLELEKT00016)</t>
  </si>
  <si>
    <t>INDYKPOL S.A. (PLINDKP00013)</t>
  </si>
  <si>
    <t>INSTAL KRAKÓW S.A. (PLINSTK00013)</t>
  </si>
  <si>
    <t>ZESPÓŁ ELEKTROCIEPŁOWNI WROCŁAWSKICH KOGENERACJA S.A. (PLKGNRC00015)</t>
  </si>
  <si>
    <t>LIBET S.A. (PLLBT0000013)</t>
  </si>
  <si>
    <t>WIRECARD A.G. (DE0007472060)</t>
  </si>
  <si>
    <t>Niemcy</t>
  </si>
  <si>
    <t>AILLERON S.A. (PLWNDMB00010)</t>
  </si>
  <si>
    <t>VOLKSWAGEN A.G. (DE0007664039)</t>
  </si>
  <si>
    <t>NEWMONT MINING CORP (US6516391066)</t>
  </si>
  <si>
    <t>NEW YORK STOCK EXCHANGE</t>
  </si>
  <si>
    <t>Stany Zjednoczone</t>
  </si>
  <si>
    <t>TWITTER INC (US90184L1026)</t>
  </si>
  <si>
    <t>ZALANDO SE (DE000ZAL1111)</t>
  </si>
  <si>
    <t>ASELSAN ELEKTRONIK SANAYI VE TICARET A.S. (TRAASELS91H2)</t>
  </si>
  <si>
    <t>BORSA ISTANBUL</t>
  </si>
  <si>
    <t>Turcja</t>
  </si>
  <si>
    <t>WIRTUALNA POLSKA HOLDING S.A. (PLWRTPL00027)</t>
  </si>
  <si>
    <t>MABION S.A. (PLMBION00016)</t>
  </si>
  <si>
    <t>WITTCHEN S.A. (PLWTCHN00030)</t>
  </si>
  <si>
    <t>PGS SOFTWARE SA (PLSFTWR00015)</t>
  </si>
  <si>
    <t>POLSKI BANK KOMÓREK MACIERZYSTYCH S.A. (PLPBKM000012)</t>
  </si>
  <si>
    <t>STRABAG SE (AT000000STR1)</t>
  </si>
  <si>
    <t>WIENNER BOERSE AG</t>
  </si>
  <si>
    <t>Austria</t>
  </si>
  <si>
    <t>CELON PHARMA S.A. (PLCLNPH00015)</t>
  </si>
  <si>
    <t>BIURO INWESTYCJI KAPITAŁOWYCH S.A. (PLBIKPT00014)</t>
  </si>
  <si>
    <t>Aktywny rynek nieregulowany</t>
  </si>
  <si>
    <t>SCOPE FLUIDICS S.A. (PLSCPFL00018)</t>
  </si>
  <si>
    <t>ALTERNATYWNY SYSTEM OBROTU NEWCONNECT</t>
  </si>
  <si>
    <t>Nienotowane na aktywnym rynku</t>
  </si>
  <si>
    <t>Suma:</t>
  </si>
  <si>
    <t>BILANS</t>
  </si>
  <si>
    <t>I. Aktywa</t>
  </si>
  <si>
    <t>1) Środki pieniężne i ich ekwiwalenty</t>
  </si>
  <si>
    <t>2) Należności</t>
  </si>
  <si>
    <t>3) Transakcje przy zobowiązaniu się drugiej strony do odkupu</t>
  </si>
  <si>
    <t>4) Składniki lokat notowane na aktywnym rynku, w tym:</t>
  </si>
  <si>
    <t>- dłużne papiery wartościowe</t>
  </si>
  <si>
    <t>5) Składniki lokat nienotowane na aktywnym rynku, w tym:</t>
  </si>
  <si>
    <t>6) Nieruchomości</t>
  </si>
  <si>
    <t>7) Pozostałe aktywa</t>
  </si>
  <si>
    <t>II. Zobowiązania</t>
  </si>
  <si>
    <t>III. Aktywa netto (I - II)</t>
  </si>
  <si>
    <t>IV. Kapitał funduszu/subfunduszu</t>
  </si>
  <si>
    <t>1) Kapitał wpłacony</t>
  </si>
  <si>
    <t>2) Kapitał wypłacony (wielkość ujemna)</t>
  </si>
  <si>
    <t>V. Dochody zatrzymane</t>
  </si>
  <si>
    <t>1) Zakumulowane, nierozdysponowane przychody z lokat netto</t>
  </si>
  <si>
    <t>2) Zakumulowany, nierozdysponowany zrealizowany zysk (strata) ze zbycia lokat</t>
  </si>
  <si>
    <t>VI. Wzrost (spadek) wartości lokat w odniesieniu do ceny nabycia</t>
  </si>
  <si>
    <t>VII. Kapitał funduszu/subfunduszu i zakumulowany wynik z operacji (IV+V+/-VI)</t>
  </si>
  <si>
    <t>Liczba zarejestrowanych jednostek uczestnictwa</t>
  </si>
  <si>
    <t>Kategoria A</t>
  </si>
  <si>
    <t>Kategoria E</t>
  </si>
  <si>
    <t>Kategoria F</t>
  </si>
  <si>
    <t>Kategoria H</t>
  </si>
  <si>
    <t>Kategoria V</t>
  </si>
  <si>
    <t>Wartość aktywów netto na jednostkę uczestnictwa</t>
  </si>
  <si>
    <t>TABELA UZUPEŁNIAJĄCA
JEDNOSTKI UCZESTNICTWA I CERTYFIKATY INWESTYCYJNE</t>
  </si>
  <si>
    <t>Nazwa i rodzaj funduszu</t>
  </si>
  <si>
    <t>Jednostki uczestnictwa</t>
  </si>
  <si>
    <t>Nie dotyczy</t>
  </si>
  <si>
    <t>Certyfikaty inwestycyjne</t>
  </si>
  <si>
    <t>TABELA UZUPEŁNIAJĄCA
DŁUŻNE PAPIERY WARTOŚCIOWE</t>
  </si>
  <si>
    <t>Emitent</t>
  </si>
  <si>
    <t>Termin wykupu</t>
  </si>
  <si>
    <t>Warunki oprocentowania</t>
  </si>
  <si>
    <t>Wartość nominalna</t>
  </si>
  <si>
    <t>O terminie wykupu do 1 roku</t>
  </si>
  <si>
    <t>Obligacje</t>
  </si>
  <si>
    <t>PS0718 (PL0000107595)</t>
  </si>
  <si>
    <t>TREASURY BONDSPOT POLAND</t>
  </si>
  <si>
    <t>SKARB PAŃSTWA RZECZYPOSPOLITEJ POLSKIEJ</t>
  </si>
  <si>
    <t>2,5000% (Stały kupon)</t>
  </si>
  <si>
    <t>WZ0119 (PL0000107603)</t>
  </si>
  <si>
    <t>1,8100% (Zmienny kupon)</t>
  </si>
  <si>
    <t>OK0419 (PL0000109633)</t>
  </si>
  <si>
    <t>0,0000% (Zerowy kupon)</t>
  </si>
  <si>
    <t>Bony skarbowe</t>
  </si>
  <si>
    <t xml:space="preserve">Bony pieniężne </t>
  </si>
  <si>
    <t>Inne</t>
  </si>
  <si>
    <t>O terminie wykupu powyżej 1 roku</t>
  </si>
  <si>
    <t>DS0725 (PL0000108197)</t>
  </si>
  <si>
    <t>3,2500% (Stały kupon)</t>
  </si>
  <si>
    <t>PS0420 (PL0000108510)</t>
  </si>
  <si>
    <t>1,5000% (Stały kupon)</t>
  </si>
  <si>
    <t>DS0726 (PL0000108866)</t>
  </si>
  <si>
    <t>PS0721 (PL0000109153)</t>
  </si>
  <si>
    <t>1,7500% (Stały kupon)</t>
  </si>
  <si>
    <t>WZ1122 (PL0000109377)</t>
  </si>
  <si>
    <t>1,7800% (Zmienny kupon)</t>
  </si>
  <si>
    <t>DS0727 (PL0000109427)</t>
  </si>
  <si>
    <t>PS0422 (PL0000109492)</t>
  </si>
  <si>
    <t>2,2500% (Stały kupon)</t>
  </si>
  <si>
    <t>DS1021 (PL0000106670)</t>
  </si>
  <si>
    <t>5,7500% (Stały kupon)</t>
  </si>
  <si>
    <t>DS1020 (PL0000106126)</t>
  </si>
  <si>
    <t>5,2500% (Stały kupon)</t>
  </si>
  <si>
    <t>DS1019 (PL0000105441)</t>
  </si>
  <si>
    <t>5,5000% (Stały kupon)</t>
  </si>
  <si>
    <t>DS1023 (PL0000107264)</t>
  </si>
  <si>
    <t>4,0000% (Stały kupon)</t>
  </si>
  <si>
    <t>WZ0528 (PL0000110383)</t>
  </si>
  <si>
    <t>WS0428 (PL0000107611)</t>
  </si>
  <si>
    <t>2,7500% (Stały kupon)</t>
  </si>
  <si>
    <t>od 2018-01-01 do 2018-06-30</t>
  </si>
  <si>
    <t>od 2017-01-01 do 2017-12-31</t>
  </si>
  <si>
    <t>Nieruchomości</t>
  </si>
  <si>
    <t>Pozostałe</t>
  </si>
  <si>
    <t>BANK HANDLOWY W WARSZAWIE S.A.</t>
  </si>
  <si>
    <t>PLN</t>
  </si>
  <si>
    <t>Dłużne papiery wartościowe</t>
  </si>
  <si>
    <t>Akcje</t>
  </si>
  <si>
    <t>Warranty subskrypcyjne</t>
  </si>
  <si>
    <t>Prawa do akcji</t>
  </si>
  <si>
    <t>Prawa poboru</t>
  </si>
  <si>
    <t>Kwity depozytowe</t>
  </si>
  <si>
    <t>Listy zastawne</t>
  </si>
  <si>
    <t>Instrumenty pochodne</t>
  </si>
  <si>
    <t>Udziały w spółkach z ograniczoną odpowiedzialnością</t>
  </si>
  <si>
    <t>Tytuły uczestnictwa emitowane przez instytucje wspólnego inwestowania mające siedzibę za granicą</t>
  </si>
  <si>
    <t>Wierzytelności</t>
  </si>
  <si>
    <t>Weksle</t>
  </si>
  <si>
    <t>Depozyty</t>
  </si>
  <si>
    <t>Waluty</t>
  </si>
  <si>
    <t>Statki morskie</t>
  </si>
  <si>
    <t>Waluta</t>
  </si>
  <si>
    <t>RACHUNEK WYNIKU Z OPERACJI</t>
  </si>
  <si>
    <t>od 2018-01-01 
do 2018-06-30</t>
  </si>
  <si>
    <t>od 2017-01-01 
do 2017-12-31</t>
  </si>
  <si>
    <t>od 2017-01-01 
do 2017-06-30</t>
  </si>
  <si>
    <t>I. Przychody z lokat</t>
  </si>
  <si>
    <t>Dywidendy i inne udziały w zyskach</t>
  </si>
  <si>
    <t>Przychody odsetkowe</t>
  </si>
  <si>
    <t>Przychody związane z posiadaniem nieruchomości</t>
  </si>
  <si>
    <t>Dodatnie saldo różnic kursowych</t>
  </si>
  <si>
    <t>II. Koszty funduszu/subfunduszu</t>
  </si>
  <si>
    <t>Wynagrodzenie dla Towarzystwa</t>
  </si>
  <si>
    <t>Wynagrodzenie dla podmiotów prowadzących dystrybucję</t>
  </si>
  <si>
    <t>Opłaty dla depozytariusza</t>
  </si>
  <si>
    <t>Opłaty związane z prowadzeniem rejestru aktywów</t>
  </si>
  <si>
    <t>Opłaty za zezwolenia oraz rejestracyjne</t>
  </si>
  <si>
    <t>Usługi w zakresie rachunkowości</t>
  </si>
  <si>
    <t>Usługi w zakresie zarządzania aktywami funduszu/subfunduszu</t>
  </si>
  <si>
    <t>Usługi prawne</t>
  </si>
  <si>
    <t>Usługi wydawnicze, w tym poligraficzne</t>
  </si>
  <si>
    <t>Koszty odsetkowe</t>
  </si>
  <si>
    <t>Koszty związane z posiadaniem nieruchomości</t>
  </si>
  <si>
    <t>Ujemne saldo różnic kursowych</t>
  </si>
  <si>
    <t>III. Koszty pokrywane przez towarzystwo</t>
  </si>
  <si>
    <t>IV. Koszty funduszu/subfunduszu netto (II-III)</t>
  </si>
  <si>
    <t>V. Przychody z lokat netto (I-IV)</t>
  </si>
  <si>
    <t>VI. Zrealizowany i niezrealizowany zysk (strata)</t>
  </si>
  <si>
    <t>1. Zrealizowany zysk (strata) ze zbycia lokat, w tym:</t>
  </si>
  <si>
    <t>- z tytułu różnic kursowych</t>
  </si>
  <si>
    <t>2. Wzrost (spadek) niezrealizowanego zysku (straty) z wyceny lokat, w tym:</t>
  </si>
  <si>
    <t>VII. Wynik z operacji (V+-VI)</t>
  </si>
  <si>
    <t>Wynik z operacji przypadający na jednostkę uczestnictwa</t>
  </si>
  <si>
    <t>TABELA GŁÓWNA
SKŁADNIKI LOKAT</t>
  </si>
  <si>
    <t>II. Zmiana liczby jednostek uczestnictwa</t>
  </si>
  <si>
    <t>1. Zmiana liczby jednostek w okresie sprawozdawczym</t>
  </si>
  <si>
    <t>Liczba zbytych jednostek uczestnictwa</t>
  </si>
  <si>
    <t>Liczba odkupionych jednostek uczestnictwa</t>
  </si>
  <si>
    <t>Saldo zmian</t>
  </si>
  <si>
    <t>2. Zmiana liczby jednostek od początku działalności funduszu/subfunduszu</t>
  </si>
  <si>
    <t>III. Zmiana wartości aktywów netto na jednostkę uczestnictwa</t>
  </si>
  <si>
    <t>1. Wartość aktywów netto na jednostkę uczestnictwa na koniec poprzedniego okresu sprawozdawczego</t>
  </si>
  <si>
    <t>2.  Wartość aktywów netto na jednostkę uczestnictwa na koniec bieżącego okresu sprawozdawczego</t>
  </si>
  <si>
    <t>3. Procentowa zmiana wartości aktywów netto na jednostkę uczestnictwa w okresie sprawozdawczym</t>
  </si>
  <si>
    <t>4. Minimalna wartość aktywów netto na jednostkę uczestnictwa w okresie sprawozdawczym i data wyceny</t>
  </si>
  <si>
    <t>5. Maksymalna wartość aktywów netto na jednostkę uczestnictwa w okresie sprawozdawczym i data wyceny</t>
  </si>
  <si>
    <t>6. Wartość aktywów netto na jednostkę uczestnictwa wg ostatniej wyceny w okresie sprawozdawczym</t>
  </si>
  <si>
    <t>ZESTAWIENIE ZMIAN W AKTYWACH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</si>
  <si>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</si>
  <si>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</si>
  <si>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</si>
  <si>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</si>
  <si>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</si>
  <si>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</si>
  <si>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funduszu/subfunduszu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</si>
  <si>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</si>
  <si>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</si>
  <si>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</si>
  <si>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</si>
  <si>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</si>
  <si>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</si>
  <si>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</si>
  <si>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</si>
  <si>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</t>
  </si>
  <si>
    <t>IV. Procentowy udział kosztów funduszu/subfunduszu w średniej wartości aktywów netto, w tym:</t>
  </si>
  <si>
    <t>OPEN FINANCE OBLIGACJI PRZEDSIĘBIORSTW FUNDUSZ INWESTYCYJNY ZAMKNIĘTY AKTYWÓW NIEPUBLICZNYCH SERIA B (-)</t>
  </si>
  <si>
    <t>OPEN FINANCE OBLIGACJI PRZEDSIĘBIORSTW FUNDUSZ INWESTYCYJNY ZAMKNIĘTY AKTYWÓW NIEPUBLICZNYCH</t>
  </si>
  <si>
    <t>DEUTSCHE BÖRSE XETRA</t>
  </si>
  <si>
    <t>TABELA UZUPEŁNIAJĄCA
DEPOZYTY</t>
  </si>
  <si>
    <t>Nazwa banku</t>
  </si>
  <si>
    <t>Kraj siedziby banku</t>
  </si>
  <si>
    <t xml:space="preserve">Wartość według ceny nabycia w danej walucie </t>
  </si>
  <si>
    <t xml:space="preserve">Wartość według wyceny na dzień bilansowy w danej walucie </t>
  </si>
  <si>
    <t>W walutach państw należących do OECD</t>
  </si>
  <si>
    <t>Lokata terminowa 3D 2018-07-02</t>
  </si>
  <si>
    <t>W walutach państw nienależących do OECD</t>
  </si>
  <si>
    <t>0,8600% (Stałe)</t>
  </si>
  <si>
    <t>INNE</t>
  </si>
  <si>
    <t>Emitent (wystawca)</t>
  </si>
  <si>
    <t>Kraj siedziby emitenta (wystawcy)</t>
  </si>
  <si>
    <t>Istotne parametry</t>
  </si>
  <si>
    <t>Wartość według ceny nabycia</t>
  </si>
  <si>
    <t>Wartość według wyceny na dzień bilansowy</t>
  </si>
  <si>
    <t>Procentowy udział w aktywach(dokładnych) ogółem</t>
  </si>
  <si>
    <t xml:space="preserve">Prawo do dywidendy spółki STRABAG SE wypłacanej z zysków za rok 2017 </t>
  </si>
  <si>
    <t>STRABAG SE</t>
  </si>
  <si>
    <t>prawo do dywidendy z akcji spółki STRABAG SE w wysokości 1,30 euro brutto na sztukę wypłacanej po naliczeniu podatku od zysków kapitałowych w wysokości 27,5%, zarejestrowane w dniu 26.06.2018 z numerem ISIN AT0000A21MA6</t>
  </si>
  <si>
    <t>Kategoria S</t>
  </si>
  <si>
    <t>Wartość</t>
  </si>
  <si>
    <t>Data wyceny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</si>
</sst>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z_ł_-;\-* #,##0.00\ _z_ł_-;_-* &quot;-&quot;??\ _z_ł_-;_-@_-"/>
    <numFmt numFmtId="164" formatCode="##0.00\%"/>
    <numFmt numFmtId="165" formatCode="#,##0.0000"/>
    <numFmt numFmtId="166" formatCode="0.0000"/>
    <numFmt numFmtId="167" formatCode="##0.0000\%"/>
    <numFmt numFmtId="168" formatCode="#,##0.00\%"/>
    <numFmt numFmtId="169" formatCode="yyyy\-mm\-dd"/>
    <numFmt numFmtId="170" formatCode="_(* #,##0.00_);_(* \(#,##0.00\);_(* &quot;-&quot;??_);_(@_)"/>
  </numFmts>
  <fonts count="10">
    <font>
      <sz val="11"/>
      <color theme="1"/>
      <name val="Czcionka tekstu podstawowego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rgb="FF000000"/>
      <name val="Arial"/>
      <family val="2"/>
      <charset val="238"/>
    </font>
    <font>
      <sz val="11"/>
      <color theme="1"/>
      <name val="Czcionka tekstu podstawowego"/>
      <charset val="238"/>
    </font>
    <font>
      <b/>
      <sz val="7"/>
      <color rgb="FF000000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8E4B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9" fillId="0" borderId="0">
      <alignment vertical="center"/>
    </xf>
  </cellStyleXfs>
  <cellXfs count="81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3" fontId="1" fillId="0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2"/>
    </xf>
    <xf numFmtId="3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 indent="3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right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left" vertical="center" wrapText="1" indent="1"/>
    </xf>
    <xf numFmtId="0" fontId="6" fillId="0" borderId="1" xfId="1" applyNumberFormat="1" applyFont="1" applyFill="1" applyBorder="1" applyAlignment="1">
      <alignment horizontal="left" vertical="center" wrapText="1" indent="2"/>
    </xf>
    <xf numFmtId="164" fontId="7" fillId="0" borderId="1" xfId="1" applyNumberFormat="1" applyFont="1" applyFill="1" applyBorder="1" applyAlignment="1">
      <alignment horizontal="righ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Fill="1"/>
    <xf numFmtId="169" fontId="1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166" fontId="0" fillId="0" borderId="0" xfId="0" applyNumberFormat="1"/>
    <xf numFmtId="2" fontId="0" fillId="0" borderId="0" xfId="0" applyNumberFormat="1"/>
    <xf numFmtId="4" fontId="2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7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165" fontId="1" fillId="0" borderId="4" xfId="0" applyNumberFormat="1" applyFont="1" applyFill="1" applyBorder="1" applyAlignment="1">
      <alignment horizontal="right" vertical="center" wrapText="1"/>
    </xf>
    <xf numFmtId="165" fontId="1" fillId="0" borderId="5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4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righ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4" fontId="1" fillId="0" borderId="5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3" fontId="1" fillId="0" borderId="5" xfId="0" applyNumberFormat="1" applyFont="1" applyFill="1" applyBorder="1" applyAlignment="1">
      <alignment horizontal="right" vertical="center" wrapText="1"/>
    </xf>
    <xf numFmtId="168" fontId="1" fillId="0" borderId="4" xfId="0" applyNumberFormat="1" applyFont="1" applyFill="1" applyBorder="1" applyAlignment="1">
      <alignment horizontal="center" vertical="center" wrapText="1"/>
    </xf>
    <xf numFmtId="168" fontId="1" fillId="0" borderId="5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</cellXfs>
  <cellStyles count="6">
    <cellStyle name="˙˙˙" xfId="5" xr:uid="{00000000-0005-0000-0000-000000000000}"/>
    <cellStyle name="Comma 2" xfId="4" xr:uid="{00000000-0005-0000-0000-000001000000}"/>
    <cellStyle name="Dziesiętny" xfId="1" builtinId="3"/>
    <cellStyle name="Dziesiętny 3 3" xfId="3" xr:uid="{00000000-0005-0000-0000-000003000000}"/>
    <cellStyle name="Normalny" xfId="0" builtinId="0"/>
    <cellStyle name="Normalny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27"/>
  <sheetViews>
    <sheetView tabSelected="1" workbookViewId="0">
      <selection activeCell="E23" sqref="E23"/>
    </sheetView>
  </sheetViews>
  <sheetFormatPr defaultRowHeight="14.25"/>
  <cols>
    <col min="2" max="2" width="48.75" customWidth="1"/>
    <col min="3" max="14" width="13.75" customWidth="1"/>
  </cols>
  <sheetData>
    <row r="2" spans="2:14">
      <c r="B2" s="26"/>
      <c r="C2" s="53">
        <v>43281</v>
      </c>
      <c r="D2" s="54"/>
      <c r="E2" s="55"/>
      <c r="F2" s="56">
        <v>43100</v>
      </c>
      <c r="G2" s="56"/>
      <c r="H2" s="56"/>
      <c r="I2" s="57"/>
      <c r="J2" s="57"/>
      <c r="K2" s="57"/>
      <c r="L2" s="57"/>
      <c r="M2" s="57"/>
      <c r="N2" s="57"/>
    </row>
    <row r="3" spans="2:14" ht="27">
      <c r="B3" s="27" t="s">
        <v>202</v>
      </c>
      <c r="C3" s="2" t="s">
        <v>8</v>
      </c>
      <c r="D3" s="2" t="s">
        <v>9</v>
      </c>
      <c r="E3" s="2" t="s">
        <v>10</v>
      </c>
      <c r="F3" s="2" t="s">
        <v>8</v>
      </c>
      <c r="G3" s="2" t="s">
        <v>9</v>
      </c>
      <c r="H3" s="2" t="s">
        <v>10</v>
      </c>
    </row>
    <row r="4" spans="2:14">
      <c r="B4" s="3" t="s">
        <v>156</v>
      </c>
      <c r="C4" s="46">
        <v>207405</v>
      </c>
      <c r="D4" s="46">
        <v>254495</v>
      </c>
      <c r="E4" s="48">
        <v>23.47</v>
      </c>
      <c r="F4" s="5">
        <v>222829</v>
      </c>
      <c r="G4" s="5">
        <v>290835</v>
      </c>
      <c r="H4" s="6">
        <v>26.63</v>
      </c>
      <c r="I4" s="43"/>
    </row>
    <row r="5" spans="2:14">
      <c r="B5" s="3" t="s">
        <v>157</v>
      </c>
      <c r="C5" s="46" t="s">
        <v>0</v>
      </c>
      <c r="D5" s="46" t="s">
        <v>0</v>
      </c>
      <c r="E5" s="48" t="s">
        <v>0</v>
      </c>
      <c r="F5" s="5" t="s">
        <v>0</v>
      </c>
      <c r="G5" s="5" t="s">
        <v>0</v>
      </c>
      <c r="H5" s="6" t="s">
        <v>0</v>
      </c>
    </row>
    <row r="6" spans="2:14">
      <c r="B6" s="3" t="s">
        <v>158</v>
      </c>
      <c r="C6" s="46" t="s">
        <v>0</v>
      </c>
      <c r="D6" s="46" t="s">
        <v>0</v>
      </c>
      <c r="E6" s="48" t="s">
        <v>0</v>
      </c>
      <c r="F6" s="5" t="s">
        <v>0</v>
      </c>
      <c r="G6" s="5" t="s">
        <v>0</v>
      </c>
      <c r="H6" s="6" t="s">
        <v>0</v>
      </c>
    </row>
    <row r="7" spans="2:14">
      <c r="B7" s="3" t="s">
        <v>159</v>
      </c>
      <c r="C7" s="46" t="s">
        <v>0</v>
      </c>
      <c r="D7" s="46" t="s">
        <v>0</v>
      </c>
      <c r="E7" s="48" t="s">
        <v>0</v>
      </c>
      <c r="F7" s="5" t="s">
        <v>0</v>
      </c>
      <c r="G7" s="5" t="s">
        <v>0</v>
      </c>
      <c r="H7" s="6" t="s">
        <v>0</v>
      </c>
    </row>
    <row r="8" spans="2:14">
      <c r="B8" s="3" t="s">
        <v>160</v>
      </c>
      <c r="C8" s="46" t="s">
        <v>0</v>
      </c>
      <c r="D8" s="46" t="s">
        <v>0</v>
      </c>
      <c r="E8" s="48" t="s">
        <v>0</v>
      </c>
      <c r="F8" s="5" t="s">
        <v>0</v>
      </c>
      <c r="G8" s="5" t="s">
        <v>0</v>
      </c>
      <c r="H8" s="6" t="s">
        <v>0</v>
      </c>
    </row>
    <row r="9" spans="2:14">
      <c r="B9" s="3" t="s">
        <v>161</v>
      </c>
      <c r="C9" s="46" t="s">
        <v>0</v>
      </c>
      <c r="D9" s="46" t="s">
        <v>0</v>
      </c>
      <c r="E9" s="48" t="s">
        <v>0</v>
      </c>
      <c r="F9" s="5" t="s">
        <v>0</v>
      </c>
      <c r="G9" s="5" t="s">
        <v>0</v>
      </c>
      <c r="H9" s="6" t="s">
        <v>0</v>
      </c>
    </row>
    <row r="10" spans="2:14">
      <c r="B10" s="3" t="s">
        <v>155</v>
      </c>
      <c r="C10" s="46">
        <v>702811</v>
      </c>
      <c r="D10" s="46">
        <v>718073</v>
      </c>
      <c r="E10" s="48">
        <v>66.23</v>
      </c>
      <c r="F10" s="5">
        <v>730142</v>
      </c>
      <c r="G10" s="5">
        <v>738187</v>
      </c>
      <c r="H10" s="6">
        <v>67.58</v>
      </c>
      <c r="I10" s="43"/>
    </row>
    <row r="11" spans="2:14">
      <c r="B11" s="3" t="s">
        <v>162</v>
      </c>
      <c r="C11" s="46" t="s">
        <v>0</v>
      </c>
      <c r="D11" s="46" t="s">
        <v>0</v>
      </c>
      <c r="E11" s="48" t="s">
        <v>0</v>
      </c>
      <c r="F11" s="5" t="s">
        <v>0</v>
      </c>
      <c r="G11" s="5" t="s">
        <v>0</v>
      </c>
      <c r="H11" s="6" t="s">
        <v>0</v>
      </c>
    </row>
    <row r="12" spans="2:14">
      <c r="B12" s="3" t="s">
        <v>163</v>
      </c>
      <c r="C12" s="46" t="s">
        <v>0</v>
      </c>
      <c r="D12" s="46" t="s">
        <v>0</v>
      </c>
      <c r="E12" s="48" t="s">
        <v>0</v>
      </c>
      <c r="F12" s="5" t="s">
        <v>0</v>
      </c>
      <c r="G12" s="5" t="s">
        <v>0</v>
      </c>
      <c r="H12" s="6" t="s">
        <v>0</v>
      </c>
    </row>
    <row r="13" spans="2:14">
      <c r="B13" s="3" t="s">
        <v>104</v>
      </c>
      <c r="C13" s="46" t="s">
        <v>0</v>
      </c>
      <c r="D13" s="46" t="s">
        <v>0</v>
      </c>
      <c r="E13" s="48" t="s">
        <v>0</v>
      </c>
      <c r="F13" s="5" t="s">
        <v>0</v>
      </c>
      <c r="G13" s="5" t="s">
        <v>0</v>
      </c>
      <c r="H13" s="6" t="s">
        <v>0</v>
      </c>
    </row>
    <row r="14" spans="2:14">
      <c r="B14" s="3" t="s">
        <v>106</v>
      </c>
      <c r="C14" s="46">
        <v>54998</v>
      </c>
      <c r="D14" s="46">
        <v>55761</v>
      </c>
      <c r="E14" s="48">
        <v>5.14</v>
      </c>
      <c r="F14" s="5">
        <v>54998</v>
      </c>
      <c r="G14" s="5">
        <v>54625</v>
      </c>
      <c r="H14" s="6">
        <v>5</v>
      </c>
      <c r="I14" s="43"/>
    </row>
    <row r="15" spans="2:14" ht="19.5">
      <c r="B15" s="3" t="s">
        <v>164</v>
      </c>
      <c r="C15" s="46" t="s">
        <v>0</v>
      </c>
      <c r="D15" s="46" t="s">
        <v>0</v>
      </c>
      <c r="E15" s="48" t="s">
        <v>0</v>
      </c>
      <c r="F15" s="5" t="s">
        <v>0</v>
      </c>
      <c r="G15" s="5" t="s">
        <v>0</v>
      </c>
      <c r="H15" s="6" t="s">
        <v>0</v>
      </c>
    </row>
    <row r="16" spans="2:14">
      <c r="B16" s="3" t="s">
        <v>165</v>
      </c>
      <c r="C16" s="46" t="s">
        <v>0</v>
      </c>
      <c r="D16" s="46" t="s">
        <v>0</v>
      </c>
      <c r="E16" s="48" t="s">
        <v>0</v>
      </c>
      <c r="F16" s="5" t="s">
        <v>0</v>
      </c>
      <c r="G16" s="5" t="s">
        <v>0</v>
      </c>
      <c r="H16" s="6" t="s">
        <v>0</v>
      </c>
    </row>
    <row r="17" spans="2:14">
      <c r="B17" s="3" t="s">
        <v>166</v>
      </c>
      <c r="C17" s="46" t="s">
        <v>0</v>
      </c>
      <c r="D17" s="46" t="s">
        <v>0</v>
      </c>
      <c r="E17" s="48" t="s">
        <v>0</v>
      </c>
      <c r="F17" s="5" t="s">
        <v>0</v>
      </c>
      <c r="G17" s="5" t="s">
        <v>0</v>
      </c>
      <c r="H17" s="6" t="s">
        <v>0</v>
      </c>
    </row>
    <row r="18" spans="2:14">
      <c r="B18" s="3" t="s">
        <v>167</v>
      </c>
      <c r="C18" s="46">
        <v>52778</v>
      </c>
      <c r="D18" s="46">
        <v>52780</v>
      </c>
      <c r="E18" s="48">
        <v>4.87</v>
      </c>
      <c r="F18" s="5">
        <v>7859</v>
      </c>
      <c r="G18" s="5">
        <v>7859</v>
      </c>
      <c r="H18" s="6">
        <v>0.72</v>
      </c>
      <c r="I18" s="43"/>
    </row>
    <row r="19" spans="2:14">
      <c r="B19" s="3" t="s">
        <v>168</v>
      </c>
      <c r="C19" s="46" t="s">
        <v>0</v>
      </c>
      <c r="D19" s="46" t="s">
        <v>0</v>
      </c>
      <c r="E19" s="48" t="s">
        <v>0</v>
      </c>
      <c r="F19" s="5" t="s">
        <v>0</v>
      </c>
      <c r="G19" s="5" t="s">
        <v>0</v>
      </c>
      <c r="H19" s="6" t="s">
        <v>0</v>
      </c>
    </row>
    <row r="20" spans="2:14">
      <c r="B20" s="3" t="s">
        <v>151</v>
      </c>
      <c r="C20" s="46" t="s">
        <v>0</v>
      </c>
      <c r="D20" s="46" t="s">
        <v>0</v>
      </c>
      <c r="E20" s="48" t="s">
        <v>0</v>
      </c>
      <c r="F20" s="5" t="s">
        <v>0</v>
      </c>
      <c r="G20" s="5" t="s">
        <v>0</v>
      </c>
      <c r="H20" s="6" t="s">
        <v>0</v>
      </c>
    </row>
    <row r="21" spans="2:14">
      <c r="B21" s="3" t="s">
        <v>169</v>
      </c>
      <c r="C21" s="46" t="s">
        <v>0</v>
      </c>
      <c r="D21" s="46" t="s">
        <v>0</v>
      </c>
      <c r="E21" s="48" t="s">
        <v>0</v>
      </c>
      <c r="F21" s="5" t="s">
        <v>0</v>
      </c>
      <c r="G21" s="5" t="s">
        <v>0</v>
      </c>
      <c r="H21" s="6" t="s">
        <v>0</v>
      </c>
    </row>
    <row r="22" spans="2:14">
      <c r="B22" s="3" t="s">
        <v>124</v>
      </c>
      <c r="C22" s="46" t="s">
        <v>0</v>
      </c>
      <c r="D22" s="46">
        <v>90</v>
      </c>
      <c r="E22" s="48">
        <v>0.01</v>
      </c>
      <c r="F22" s="5" t="s">
        <v>0</v>
      </c>
      <c r="G22" s="5" t="s">
        <v>0</v>
      </c>
      <c r="H22" s="6" t="s">
        <v>0</v>
      </c>
      <c r="I22" s="43"/>
    </row>
    <row r="23" spans="2:14">
      <c r="B23" s="30" t="s">
        <v>74</v>
      </c>
      <c r="C23" s="31">
        <v>1017992</v>
      </c>
      <c r="D23" s="31">
        <v>1081199</v>
      </c>
      <c r="E23" s="36">
        <v>99.720000000000013</v>
      </c>
      <c r="F23" s="31">
        <v>1015828</v>
      </c>
      <c r="G23" s="31">
        <v>1091506</v>
      </c>
      <c r="H23" s="36">
        <v>99.929999999999993</v>
      </c>
      <c r="I23" s="43"/>
    </row>
    <row r="25" spans="2:14" ht="21.75" customHeight="1">
      <c r="B25" s="52"/>
      <c r="C25" s="52"/>
      <c r="D25" s="52"/>
      <c r="E25" s="52"/>
      <c r="F25" s="52"/>
      <c r="G25" s="52"/>
      <c r="H25" s="52"/>
      <c r="I25" s="1"/>
      <c r="J25" s="1"/>
      <c r="K25" s="1"/>
      <c r="L25" s="1"/>
      <c r="M25" s="1"/>
      <c r="N25" s="1"/>
    </row>
    <row r="27" spans="2:14">
      <c r="G27" s="42"/>
    </row>
  </sheetData>
  <mergeCells count="5">
    <mergeCell ref="B25:H25"/>
    <mergeCell ref="C2:E2"/>
    <mergeCell ref="F2:H2"/>
    <mergeCell ref="I2:K2"/>
    <mergeCell ref="L2:N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11"/>
  <sheetViews>
    <sheetView topLeftCell="A64" zoomScaleNormal="100" workbookViewId="0">
      <selection activeCell="E104" sqref="E104"/>
    </sheetView>
  </sheetViews>
  <sheetFormatPr defaultRowHeight="14.25"/>
  <cols>
    <col min="2" max="2" width="31.25" customWidth="1"/>
    <col min="3" max="15" width="13.75" customWidth="1"/>
  </cols>
  <sheetData>
    <row r="2" spans="2:14" ht="27"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</row>
    <row r="3" spans="2:14">
      <c r="B3" s="3" t="s">
        <v>11</v>
      </c>
      <c r="C3" s="4"/>
      <c r="D3" s="4"/>
      <c r="E3" s="46">
        <v>8058668</v>
      </c>
      <c r="F3" s="4"/>
      <c r="G3" s="46">
        <v>205088</v>
      </c>
      <c r="H3" s="46">
        <v>252911</v>
      </c>
      <c r="I3" s="48">
        <v>23.32</v>
      </c>
      <c r="N3" s="43"/>
    </row>
    <row r="4" spans="2:14" ht="19.5">
      <c r="B4" s="7" t="s">
        <v>12</v>
      </c>
      <c r="C4" s="8" t="s">
        <v>11</v>
      </c>
      <c r="D4" s="8" t="s">
        <v>13</v>
      </c>
      <c r="E4" s="46">
        <v>80505</v>
      </c>
      <c r="F4" s="8" t="s">
        <v>14</v>
      </c>
      <c r="G4" s="46">
        <v>4902</v>
      </c>
      <c r="H4" s="46">
        <v>10869</v>
      </c>
      <c r="I4" s="48">
        <v>1</v>
      </c>
      <c r="J4" s="43"/>
      <c r="K4" s="44"/>
    </row>
    <row r="5" spans="2:14" ht="29.25">
      <c r="B5" s="7" t="s">
        <v>15</v>
      </c>
      <c r="C5" s="8" t="s">
        <v>11</v>
      </c>
      <c r="D5" s="8" t="s">
        <v>16</v>
      </c>
      <c r="E5" s="46">
        <v>233087</v>
      </c>
      <c r="F5" s="8" t="s">
        <v>17</v>
      </c>
      <c r="G5" s="46">
        <v>3386</v>
      </c>
      <c r="H5" s="46">
        <v>3088</v>
      </c>
      <c r="I5" s="48">
        <v>0.28000000000000003</v>
      </c>
      <c r="J5" s="43"/>
      <c r="K5" s="44"/>
    </row>
    <row r="6" spans="2:14" ht="29.25">
      <c r="B6" s="7" t="s">
        <v>18</v>
      </c>
      <c r="C6" s="8" t="s">
        <v>11</v>
      </c>
      <c r="D6" s="8" t="s">
        <v>16</v>
      </c>
      <c r="E6" s="46">
        <v>9400</v>
      </c>
      <c r="F6" s="8" t="s">
        <v>17</v>
      </c>
      <c r="G6" s="46">
        <v>2897</v>
      </c>
      <c r="H6" s="46">
        <v>3758</v>
      </c>
      <c r="I6" s="48">
        <v>0.35</v>
      </c>
      <c r="J6" s="43"/>
      <c r="K6" s="44"/>
    </row>
    <row r="7" spans="2:14" ht="29.25">
      <c r="B7" s="7" t="s">
        <v>19</v>
      </c>
      <c r="C7" s="8" t="s">
        <v>11</v>
      </c>
      <c r="D7" s="8" t="s">
        <v>16</v>
      </c>
      <c r="E7" s="46">
        <v>79000</v>
      </c>
      <c r="F7" s="8" t="s">
        <v>17</v>
      </c>
      <c r="G7" s="46">
        <v>5387</v>
      </c>
      <c r="H7" s="46">
        <v>14141</v>
      </c>
      <c r="I7" s="48">
        <v>1.3</v>
      </c>
      <c r="J7" s="43"/>
      <c r="K7" s="44"/>
    </row>
    <row r="8" spans="2:14" ht="29.25">
      <c r="B8" s="7" t="s">
        <v>20</v>
      </c>
      <c r="C8" s="8" t="s">
        <v>11</v>
      </c>
      <c r="D8" s="8" t="s">
        <v>16</v>
      </c>
      <c r="E8" s="46">
        <v>34114</v>
      </c>
      <c r="F8" s="8" t="s">
        <v>17</v>
      </c>
      <c r="G8" s="46">
        <v>2338</v>
      </c>
      <c r="H8" s="46">
        <v>2415</v>
      </c>
      <c r="I8" s="48">
        <v>0.22</v>
      </c>
      <c r="J8" s="43"/>
      <c r="K8" s="44"/>
    </row>
    <row r="9" spans="2:14" ht="29.25">
      <c r="B9" s="7" t="s">
        <v>21</v>
      </c>
      <c r="C9" s="8" t="s">
        <v>11</v>
      </c>
      <c r="D9" s="8" t="s">
        <v>16</v>
      </c>
      <c r="E9" s="46">
        <v>12738</v>
      </c>
      <c r="F9" s="8" t="s">
        <v>17</v>
      </c>
      <c r="G9" s="46">
        <v>4948</v>
      </c>
      <c r="H9" s="46">
        <v>4076</v>
      </c>
      <c r="I9" s="48">
        <v>0.38</v>
      </c>
      <c r="J9" s="43"/>
      <c r="K9" s="44"/>
    </row>
    <row r="10" spans="2:14" ht="29.25">
      <c r="B10" s="7" t="s">
        <v>22</v>
      </c>
      <c r="C10" s="8" t="s">
        <v>11</v>
      </c>
      <c r="D10" s="8" t="s">
        <v>16</v>
      </c>
      <c r="E10" s="46">
        <v>30950</v>
      </c>
      <c r="F10" s="8" t="s">
        <v>17</v>
      </c>
      <c r="G10" s="46">
        <v>3753</v>
      </c>
      <c r="H10" s="46">
        <v>2724</v>
      </c>
      <c r="I10" s="48">
        <v>0.25</v>
      </c>
      <c r="J10" s="43"/>
      <c r="K10" s="44"/>
    </row>
    <row r="11" spans="2:14" ht="29.25">
      <c r="B11" s="7" t="s">
        <v>23</v>
      </c>
      <c r="C11" s="8" t="s">
        <v>11</v>
      </c>
      <c r="D11" s="8" t="s">
        <v>16</v>
      </c>
      <c r="E11" s="46">
        <v>33060</v>
      </c>
      <c r="F11" s="8" t="s">
        <v>17</v>
      </c>
      <c r="G11" s="46">
        <v>5814</v>
      </c>
      <c r="H11" s="46">
        <v>6612</v>
      </c>
      <c r="I11" s="48">
        <v>0.61</v>
      </c>
      <c r="J11" s="43"/>
      <c r="K11" s="44"/>
    </row>
    <row r="12" spans="2:14" ht="29.25">
      <c r="B12" s="7" t="s">
        <v>24</v>
      </c>
      <c r="C12" s="8" t="s">
        <v>11</v>
      </c>
      <c r="D12" s="8" t="s">
        <v>16</v>
      </c>
      <c r="E12" s="46">
        <v>185000</v>
      </c>
      <c r="F12" s="8" t="s">
        <v>17</v>
      </c>
      <c r="G12" s="46">
        <v>21056</v>
      </c>
      <c r="H12" s="46">
        <v>20905</v>
      </c>
      <c r="I12" s="48">
        <v>1.93</v>
      </c>
      <c r="J12" s="43"/>
      <c r="K12" s="44"/>
    </row>
    <row r="13" spans="2:14" ht="29.25">
      <c r="B13" s="7" t="s">
        <v>25</v>
      </c>
      <c r="C13" s="8" t="s">
        <v>11</v>
      </c>
      <c r="D13" s="8" t="s">
        <v>16</v>
      </c>
      <c r="E13" s="46">
        <v>149189</v>
      </c>
      <c r="F13" s="8" t="s">
        <v>17</v>
      </c>
      <c r="G13" s="46">
        <v>2903</v>
      </c>
      <c r="H13" s="46">
        <v>12541</v>
      </c>
      <c r="I13" s="48">
        <v>1.1599999999999999</v>
      </c>
      <c r="J13" s="43"/>
      <c r="K13" s="44"/>
    </row>
    <row r="14" spans="2:14" ht="29.25">
      <c r="B14" s="7" t="s">
        <v>26</v>
      </c>
      <c r="C14" s="8" t="s">
        <v>11</v>
      </c>
      <c r="D14" s="8" t="s">
        <v>16</v>
      </c>
      <c r="E14" s="46">
        <v>680000</v>
      </c>
      <c r="F14" s="8" t="s">
        <v>17</v>
      </c>
      <c r="G14" s="46">
        <v>18240</v>
      </c>
      <c r="H14" s="46">
        <v>25153</v>
      </c>
      <c r="I14" s="48">
        <v>2.3199999999999998</v>
      </c>
      <c r="J14" s="43"/>
      <c r="K14" s="44"/>
    </row>
    <row r="15" spans="2:14" ht="29.25">
      <c r="B15" s="7" t="s">
        <v>27</v>
      </c>
      <c r="C15" s="8" t="s">
        <v>11</v>
      </c>
      <c r="D15" s="8" t="s">
        <v>16</v>
      </c>
      <c r="E15" s="46">
        <v>200000</v>
      </c>
      <c r="F15" s="8" t="s">
        <v>17</v>
      </c>
      <c r="G15" s="46">
        <v>4734</v>
      </c>
      <c r="H15" s="46">
        <v>4628</v>
      </c>
      <c r="I15" s="48">
        <v>0.43</v>
      </c>
      <c r="J15" s="43"/>
      <c r="K15" s="44"/>
    </row>
    <row r="16" spans="2:14" ht="29.25">
      <c r="B16" s="7" t="s">
        <v>28</v>
      </c>
      <c r="C16" s="8" t="s">
        <v>11</v>
      </c>
      <c r="D16" s="8" t="s">
        <v>16</v>
      </c>
      <c r="E16" s="46">
        <v>400000</v>
      </c>
      <c r="F16" s="8" t="s">
        <v>17</v>
      </c>
      <c r="G16" s="46">
        <v>11659</v>
      </c>
      <c r="H16" s="46">
        <v>15592</v>
      </c>
      <c r="I16" s="48">
        <v>1.44</v>
      </c>
      <c r="J16" s="43"/>
      <c r="K16" s="44"/>
    </row>
    <row r="17" spans="2:11" ht="29.25">
      <c r="B17" s="7" t="s">
        <v>29</v>
      </c>
      <c r="C17" s="8" t="s">
        <v>11</v>
      </c>
      <c r="D17" s="8" t="s">
        <v>16</v>
      </c>
      <c r="E17" s="46">
        <v>144997</v>
      </c>
      <c r="F17" s="8" t="s">
        <v>17</v>
      </c>
      <c r="G17" s="46">
        <v>1327</v>
      </c>
      <c r="H17" s="46">
        <v>434</v>
      </c>
      <c r="I17" s="48">
        <v>0.04</v>
      </c>
      <c r="J17" s="43"/>
      <c r="K17" s="44"/>
    </row>
    <row r="18" spans="2:11" ht="29.25">
      <c r="B18" s="7" t="s">
        <v>30</v>
      </c>
      <c r="C18" s="8" t="s">
        <v>11</v>
      </c>
      <c r="D18" s="8" t="s">
        <v>16</v>
      </c>
      <c r="E18" s="46">
        <v>2232009</v>
      </c>
      <c r="F18" s="8" t="s">
        <v>17</v>
      </c>
      <c r="G18" s="46">
        <v>16823</v>
      </c>
      <c r="H18" s="46">
        <v>10357</v>
      </c>
      <c r="I18" s="48">
        <v>0.95</v>
      </c>
      <c r="J18" s="43"/>
      <c r="K18" s="44"/>
    </row>
    <row r="19" spans="2:11" ht="19.5">
      <c r="B19" s="7" t="s">
        <v>31</v>
      </c>
      <c r="C19" s="8" t="s">
        <v>11</v>
      </c>
      <c r="D19" s="8" t="s">
        <v>32</v>
      </c>
      <c r="E19" s="46">
        <v>58000</v>
      </c>
      <c r="F19" s="8" t="s">
        <v>33</v>
      </c>
      <c r="G19" s="46">
        <v>4093</v>
      </c>
      <c r="H19" s="46">
        <v>5144</v>
      </c>
      <c r="I19" s="48">
        <v>0.47</v>
      </c>
      <c r="J19" s="43"/>
      <c r="K19" s="44"/>
    </row>
    <row r="20" spans="2:11" ht="29.25">
      <c r="B20" s="7" t="s">
        <v>34</v>
      </c>
      <c r="C20" s="8" t="s">
        <v>11</v>
      </c>
      <c r="D20" s="8" t="s">
        <v>16</v>
      </c>
      <c r="E20" s="46">
        <v>68000</v>
      </c>
      <c r="F20" s="8" t="s">
        <v>17</v>
      </c>
      <c r="G20" s="46">
        <v>2624</v>
      </c>
      <c r="H20" s="46">
        <v>6025</v>
      </c>
      <c r="I20" s="48">
        <v>0.56000000000000005</v>
      </c>
      <c r="J20" s="43"/>
      <c r="K20" s="44"/>
    </row>
    <row r="21" spans="2:11" ht="29.25">
      <c r="B21" s="7" t="s">
        <v>35</v>
      </c>
      <c r="C21" s="8" t="s">
        <v>11</v>
      </c>
      <c r="D21" s="8" t="s">
        <v>16</v>
      </c>
      <c r="E21" s="46">
        <v>30000</v>
      </c>
      <c r="F21" s="8" t="s">
        <v>17</v>
      </c>
      <c r="G21" s="46">
        <v>1561</v>
      </c>
      <c r="H21" s="46">
        <v>2007</v>
      </c>
      <c r="I21" s="48">
        <v>0.18</v>
      </c>
      <c r="J21" s="43"/>
      <c r="K21" s="44"/>
    </row>
    <row r="22" spans="2:11" ht="19.5">
      <c r="B22" s="7" t="s">
        <v>36</v>
      </c>
      <c r="C22" s="8" t="s">
        <v>11</v>
      </c>
      <c r="D22" s="8" t="s">
        <v>37</v>
      </c>
      <c r="E22" s="46">
        <v>160000</v>
      </c>
      <c r="F22" s="8" t="s">
        <v>38</v>
      </c>
      <c r="G22" s="46">
        <v>9544</v>
      </c>
      <c r="H22" s="46">
        <v>8632</v>
      </c>
      <c r="I22" s="48">
        <v>0.8</v>
      </c>
      <c r="J22" s="43"/>
      <c r="K22" s="44"/>
    </row>
    <row r="23" spans="2:11" ht="29.25">
      <c r="B23" s="7" t="s">
        <v>39</v>
      </c>
      <c r="C23" s="8" t="s">
        <v>11</v>
      </c>
      <c r="D23" s="8" t="s">
        <v>16</v>
      </c>
      <c r="E23" s="46">
        <v>24600</v>
      </c>
      <c r="F23" s="8" t="s">
        <v>17</v>
      </c>
      <c r="G23" s="46">
        <v>7443</v>
      </c>
      <c r="H23" s="46">
        <v>8207</v>
      </c>
      <c r="I23" s="48">
        <v>0.76</v>
      </c>
      <c r="J23" s="43"/>
      <c r="K23" s="44"/>
    </row>
    <row r="24" spans="2:11" ht="29.25">
      <c r="B24" s="7" t="s">
        <v>40</v>
      </c>
      <c r="C24" s="8" t="s">
        <v>11</v>
      </c>
      <c r="D24" s="8" t="s">
        <v>16</v>
      </c>
      <c r="E24" s="46">
        <v>9000</v>
      </c>
      <c r="F24" s="8" t="s">
        <v>17</v>
      </c>
      <c r="G24" s="46">
        <v>1976</v>
      </c>
      <c r="H24" s="46">
        <v>2228</v>
      </c>
      <c r="I24" s="48">
        <v>0.2</v>
      </c>
      <c r="J24" s="43"/>
      <c r="K24" s="44"/>
    </row>
    <row r="25" spans="2:11" ht="29.25">
      <c r="B25" s="7" t="s">
        <v>41</v>
      </c>
      <c r="C25" s="8" t="s">
        <v>11</v>
      </c>
      <c r="D25" s="8" t="s">
        <v>16</v>
      </c>
      <c r="E25" s="46">
        <v>76735</v>
      </c>
      <c r="F25" s="8" t="s">
        <v>17</v>
      </c>
      <c r="G25" s="46">
        <v>4984</v>
      </c>
      <c r="H25" s="46">
        <v>11510</v>
      </c>
      <c r="I25" s="48">
        <v>1.06</v>
      </c>
      <c r="J25" s="43"/>
      <c r="K25" s="44"/>
    </row>
    <row r="26" spans="2:11" ht="29.25">
      <c r="B26" s="7" t="s">
        <v>42</v>
      </c>
      <c r="C26" s="8" t="s">
        <v>11</v>
      </c>
      <c r="D26" s="8" t="s">
        <v>16</v>
      </c>
      <c r="E26" s="46">
        <v>141170</v>
      </c>
      <c r="F26" s="8" t="s">
        <v>17</v>
      </c>
      <c r="G26" s="46">
        <v>2748</v>
      </c>
      <c r="H26" s="46">
        <v>1375</v>
      </c>
      <c r="I26" s="48">
        <v>0.13</v>
      </c>
      <c r="J26" s="43"/>
      <c r="K26" s="44"/>
    </row>
    <row r="27" spans="2:11" ht="29.25">
      <c r="B27" s="7" t="s">
        <v>43</v>
      </c>
      <c r="C27" s="8" t="s">
        <v>11</v>
      </c>
      <c r="D27" s="8" t="s">
        <v>16</v>
      </c>
      <c r="E27" s="46">
        <v>30000</v>
      </c>
      <c r="F27" s="8" t="s">
        <v>17</v>
      </c>
      <c r="G27" s="46">
        <v>399</v>
      </c>
      <c r="H27" s="46">
        <v>207</v>
      </c>
      <c r="I27" s="48">
        <v>0.02</v>
      </c>
      <c r="J27" s="43"/>
      <c r="K27" s="44"/>
    </row>
    <row r="28" spans="2:11" ht="29.25">
      <c r="B28" s="7" t="s">
        <v>44</v>
      </c>
      <c r="C28" s="8" t="s">
        <v>11</v>
      </c>
      <c r="D28" s="8" t="s">
        <v>16</v>
      </c>
      <c r="E28" s="46">
        <v>35057</v>
      </c>
      <c r="F28" s="8" t="s">
        <v>17</v>
      </c>
      <c r="G28" s="46">
        <v>597</v>
      </c>
      <c r="H28" s="46">
        <v>2384</v>
      </c>
      <c r="I28" s="48">
        <v>0.22</v>
      </c>
      <c r="J28" s="43"/>
      <c r="K28" s="44"/>
    </row>
    <row r="29" spans="2:11" ht="29.25">
      <c r="B29" s="7" t="s">
        <v>45</v>
      </c>
      <c r="C29" s="8" t="s">
        <v>11</v>
      </c>
      <c r="D29" s="8" t="s">
        <v>16</v>
      </c>
      <c r="E29" s="46">
        <v>412332</v>
      </c>
      <c r="F29" s="8" t="s">
        <v>17</v>
      </c>
      <c r="G29" s="46">
        <v>6615</v>
      </c>
      <c r="H29" s="46">
        <v>5690</v>
      </c>
      <c r="I29" s="48">
        <v>0.52</v>
      </c>
      <c r="J29" s="43"/>
      <c r="K29" s="44"/>
    </row>
    <row r="30" spans="2:11" ht="29.25">
      <c r="B30" s="7" t="s">
        <v>46</v>
      </c>
      <c r="C30" s="8" t="s">
        <v>11</v>
      </c>
      <c r="D30" s="8" t="s">
        <v>16</v>
      </c>
      <c r="E30" s="46">
        <v>64150</v>
      </c>
      <c r="F30" s="8" t="s">
        <v>17</v>
      </c>
      <c r="G30" s="46">
        <v>3448</v>
      </c>
      <c r="H30" s="46">
        <v>4426</v>
      </c>
      <c r="I30" s="48">
        <v>0.41</v>
      </c>
      <c r="J30" s="43"/>
      <c r="K30" s="44"/>
    </row>
    <row r="31" spans="2:11" ht="29.25">
      <c r="B31" s="7" t="s">
        <v>47</v>
      </c>
      <c r="C31" s="8" t="s">
        <v>11</v>
      </c>
      <c r="D31" s="8" t="s">
        <v>16</v>
      </c>
      <c r="E31" s="46">
        <v>1254051</v>
      </c>
      <c r="F31" s="8" t="s">
        <v>17</v>
      </c>
      <c r="G31" s="46">
        <v>5527</v>
      </c>
      <c r="H31" s="46">
        <v>1442</v>
      </c>
      <c r="I31" s="48">
        <v>0.13</v>
      </c>
      <c r="J31" s="43"/>
      <c r="K31" s="44"/>
    </row>
    <row r="32" spans="2:11" ht="19.5">
      <c r="B32" s="7" t="s">
        <v>48</v>
      </c>
      <c r="C32" s="8" t="s">
        <v>11</v>
      </c>
      <c r="D32" s="8" t="s">
        <v>236</v>
      </c>
      <c r="E32" s="46">
        <v>15000</v>
      </c>
      <c r="F32" s="8" t="s">
        <v>49</v>
      </c>
      <c r="G32" s="46">
        <v>2866</v>
      </c>
      <c r="H32" s="46">
        <v>9025</v>
      </c>
      <c r="I32" s="48">
        <v>0.83</v>
      </c>
      <c r="J32" s="43"/>
      <c r="K32" s="44"/>
    </row>
    <row r="33" spans="2:14" ht="29.25">
      <c r="B33" s="7" t="s">
        <v>50</v>
      </c>
      <c r="C33" s="8" t="s">
        <v>11</v>
      </c>
      <c r="D33" s="8" t="s">
        <v>16</v>
      </c>
      <c r="E33" s="46">
        <v>248813</v>
      </c>
      <c r="F33" s="8" t="s">
        <v>17</v>
      </c>
      <c r="G33" s="46">
        <v>4461</v>
      </c>
      <c r="H33" s="46">
        <v>3570</v>
      </c>
      <c r="I33" s="48">
        <v>0.33</v>
      </c>
      <c r="J33" s="43"/>
      <c r="K33" s="44"/>
    </row>
    <row r="34" spans="2:14" ht="19.5">
      <c r="B34" s="7" t="s">
        <v>51</v>
      </c>
      <c r="C34" s="8" t="s">
        <v>11</v>
      </c>
      <c r="D34" s="8" t="s">
        <v>236</v>
      </c>
      <c r="E34" s="46">
        <v>5500</v>
      </c>
      <c r="F34" s="8" t="s">
        <v>49</v>
      </c>
      <c r="G34" s="46">
        <v>2985</v>
      </c>
      <c r="H34" s="46">
        <v>3412</v>
      </c>
      <c r="I34" s="48">
        <v>0.31</v>
      </c>
      <c r="J34" s="43"/>
      <c r="K34" s="44"/>
    </row>
    <row r="35" spans="2:14" ht="19.5">
      <c r="B35" s="7" t="s">
        <v>52</v>
      </c>
      <c r="C35" s="8" t="s">
        <v>11</v>
      </c>
      <c r="D35" s="8" t="s">
        <v>53</v>
      </c>
      <c r="E35" s="46">
        <v>60493</v>
      </c>
      <c r="F35" s="8" t="s">
        <v>54</v>
      </c>
      <c r="G35" s="46">
        <v>9816</v>
      </c>
      <c r="H35" s="46">
        <v>8541</v>
      </c>
      <c r="I35" s="48">
        <v>0.79</v>
      </c>
      <c r="J35" s="43"/>
      <c r="K35" s="44"/>
    </row>
    <row r="36" spans="2:14" ht="19.5">
      <c r="B36" s="7" t="s">
        <v>55</v>
      </c>
      <c r="C36" s="8" t="s">
        <v>11</v>
      </c>
      <c r="D36" s="8" t="s">
        <v>53</v>
      </c>
      <c r="E36" s="46">
        <v>24000</v>
      </c>
      <c r="F36" s="8" t="s">
        <v>54</v>
      </c>
      <c r="G36" s="46">
        <v>2387</v>
      </c>
      <c r="H36" s="46">
        <v>3924</v>
      </c>
      <c r="I36" s="48">
        <v>0.36</v>
      </c>
      <c r="J36" s="43"/>
      <c r="K36" s="44"/>
    </row>
    <row r="37" spans="2:14" ht="19.5">
      <c r="B37" s="7" t="s">
        <v>56</v>
      </c>
      <c r="C37" s="8" t="s">
        <v>11</v>
      </c>
      <c r="D37" s="8" t="s">
        <v>236</v>
      </c>
      <c r="E37" s="46">
        <v>19000</v>
      </c>
      <c r="F37" s="8" t="s">
        <v>49</v>
      </c>
      <c r="G37" s="46">
        <v>3273</v>
      </c>
      <c r="H37" s="46">
        <v>3967</v>
      </c>
      <c r="I37" s="48">
        <v>0.37</v>
      </c>
      <c r="J37" s="43"/>
      <c r="K37" s="44"/>
    </row>
    <row r="38" spans="2:14" ht="19.5">
      <c r="B38" s="7" t="s">
        <v>57</v>
      </c>
      <c r="C38" s="8" t="s">
        <v>11</v>
      </c>
      <c r="D38" s="8" t="s">
        <v>58</v>
      </c>
      <c r="E38" s="46">
        <v>289812</v>
      </c>
      <c r="F38" s="8" t="s">
        <v>59</v>
      </c>
      <c r="G38" s="46">
        <v>4904</v>
      </c>
      <c r="H38" s="46">
        <v>5503</v>
      </c>
      <c r="I38" s="48">
        <v>0.51</v>
      </c>
      <c r="J38" s="43"/>
      <c r="K38" s="44"/>
    </row>
    <row r="39" spans="2:14" ht="29.25">
      <c r="B39" s="7" t="s">
        <v>60</v>
      </c>
      <c r="C39" s="8" t="s">
        <v>11</v>
      </c>
      <c r="D39" s="8" t="s">
        <v>16</v>
      </c>
      <c r="E39" s="46">
        <v>20000</v>
      </c>
      <c r="F39" s="8" t="s">
        <v>17</v>
      </c>
      <c r="G39" s="46">
        <v>1106</v>
      </c>
      <c r="H39" s="46">
        <v>1016</v>
      </c>
      <c r="I39" s="48">
        <v>0.09</v>
      </c>
      <c r="J39" s="43"/>
      <c r="K39" s="44"/>
    </row>
    <row r="40" spans="2:14" ht="29.25">
      <c r="B40" s="7" t="s">
        <v>61</v>
      </c>
      <c r="C40" s="8" t="s">
        <v>11</v>
      </c>
      <c r="D40" s="8" t="s">
        <v>16</v>
      </c>
      <c r="E40" s="46">
        <v>32000</v>
      </c>
      <c r="F40" s="8" t="s">
        <v>17</v>
      </c>
      <c r="G40" s="46">
        <v>1571</v>
      </c>
      <c r="H40" s="46">
        <v>3648</v>
      </c>
      <c r="I40" s="48">
        <v>0.34</v>
      </c>
      <c r="J40" s="43"/>
      <c r="K40" s="44"/>
    </row>
    <row r="41" spans="2:14" ht="29.25">
      <c r="B41" s="7" t="s">
        <v>62</v>
      </c>
      <c r="C41" s="8" t="s">
        <v>11</v>
      </c>
      <c r="D41" s="8" t="s">
        <v>16</v>
      </c>
      <c r="E41" s="46">
        <v>61634</v>
      </c>
      <c r="F41" s="8" t="s">
        <v>17</v>
      </c>
      <c r="G41" s="46">
        <v>1053</v>
      </c>
      <c r="H41" s="46">
        <v>1140</v>
      </c>
      <c r="I41" s="48">
        <v>0.1</v>
      </c>
      <c r="J41" s="43"/>
      <c r="K41" s="44"/>
    </row>
    <row r="42" spans="2:14" ht="29.25">
      <c r="B42" s="7" t="s">
        <v>63</v>
      </c>
      <c r="C42" s="8" t="s">
        <v>11</v>
      </c>
      <c r="D42" s="8" t="s">
        <v>16</v>
      </c>
      <c r="E42" s="46">
        <v>231986</v>
      </c>
      <c r="F42" s="8" t="s">
        <v>17</v>
      </c>
      <c r="G42" s="46">
        <v>3251</v>
      </c>
      <c r="H42" s="46">
        <v>2575</v>
      </c>
      <c r="I42" s="48">
        <v>0.24</v>
      </c>
      <c r="J42" s="43"/>
      <c r="K42" s="44"/>
    </row>
    <row r="43" spans="2:14" ht="29.25">
      <c r="B43" s="7" t="s">
        <v>64</v>
      </c>
      <c r="C43" s="8" t="s">
        <v>11</v>
      </c>
      <c r="D43" s="8" t="s">
        <v>16</v>
      </c>
      <c r="E43" s="46">
        <v>43101</v>
      </c>
      <c r="F43" s="8" t="s">
        <v>17</v>
      </c>
      <c r="G43" s="46">
        <v>2309</v>
      </c>
      <c r="H43" s="46">
        <v>3224</v>
      </c>
      <c r="I43" s="48">
        <v>0.3</v>
      </c>
      <c r="J43" s="43"/>
      <c r="K43" s="44"/>
    </row>
    <row r="44" spans="2:14" ht="19.5">
      <c r="B44" s="7" t="s">
        <v>65</v>
      </c>
      <c r="C44" s="8" t="s">
        <v>11</v>
      </c>
      <c r="D44" s="8" t="s">
        <v>66</v>
      </c>
      <c r="E44" s="46">
        <v>22000</v>
      </c>
      <c r="F44" s="8" t="s">
        <v>67</v>
      </c>
      <c r="G44" s="46">
        <v>1117</v>
      </c>
      <c r="H44" s="46">
        <v>3215</v>
      </c>
      <c r="I44" s="48">
        <v>0.3</v>
      </c>
      <c r="J44" s="43"/>
      <c r="K44" s="44"/>
    </row>
    <row r="45" spans="2:14" ht="29.25">
      <c r="B45" s="7" t="s">
        <v>68</v>
      </c>
      <c r="C45" s="8" t="s">
        <v>11</v>
      </c>
      <c r="D45" s="8" t="s">
        <v>16</v>
      </c>
      <c r="E45" s="46">
        <v>100000</v>
      </c>
      <c r="F45" s="8" t="s">
        <v>17</v>
      </c>
      <c r="G45" s="46">
        <v>1963</v>
      </c>
      <c r="H45" s="46">
        <v>3275</v>
      </c>
      <c r="I45" s="48">
        <v>0.3</v>
      </c>
      <c r="J45" s="43"/>
      <c r="K45" s="44"/>
    </row>
    <row r="46" spans="2:14" ht="29.25">
      <c r="B46" s="7" t="s">
        <v>69</v>
      </c>
      <c r="C46" s="8" t="s">
        <v>11</v>
      </c>
      <c r="D46" s="8" t="s">
        <v>16</v>
      </c>
      <c r="E46" s="46">
        <v>18185</v>
      </c>
      <c r="F46" s="8" t="s">
        <v>17</v>
      </c>
      <c r="G46" s="46">
        <v>300</v>
      </c>
      <c r="H46" s="46">
        <v>306</v>
      </c>
      <c r="I46" s="48">
        <v>0.03</v>
      </c>
      <c r="J46" s="43"/>
      <c r="K46" s="44"/>
    </row>
    <row r="47" spans="2:14">
      <c r="B47" s="3" t="s">
        <v>70</v>
      </c>
      <c r="C47" s="4"/>
      <c r="D47" s="4"/>
      <c r="E47" s="46">
        <v>128742</v>
      </c>
      <c r="F47" s="4"/>
      <c r="G47" s="46">
        <v>2317</v>
      </c>
      <c r="H47" s="46">
        <v>1584</v>
      </c>
      <c r="I47" s="48">
        <v>0.15</v>
      </c>
      <c r="J47" s="43"/>
      <c r="K47" s="44"/>
      <c r="N47" s="43"/>
    </row>
    <row r="48" spans="2:14" ht="29.25">
      <c r="B48" s="7" t="s">
        <v>71</v>
      </c>
      <c r="C48" s="8" t="s">
        <v>70</v>
      </c>
      <c r="D48" s="8" t="s">
        <v>72</v>
      </c>
      <c r="E48" s="46">
        <v>128742</v>
      </c>
      <c r="F48" s="8" t="s">
        <v>17</v>
      </c>
      <c r="G48" s="46">
        <v>2317</v>
      </c>
      <c r="H48" s="46">
        <v>1584</v>
      </c>
      <c r="I48" s="48">
        <v>0.15</v>
      </c>
      <c r="J48" s="43"/>
      <c r="K48" s="44"/>
    </row>
    <row r="49" spans="2:13">
      <c r="B49" s="3" t="s">
        <v>74</v>
      </c>
      <c r="C49" s="4"/>
      <c r="D49" s="4"/>
      <c r="E49" s="46">
        <f>E47+E3</f>
        <v>8187410</v>
      </c>
      <c r="F49" s="4"/>
      <c r="G49" s="46">
        <f>G47+G3</f>
        <v>207405</v>
      </c>
      <c r="H49" s="46">
        <f t="shared" ref="H49" si="0">H47+H3</f>
        <v>254495</v>
      </c>
      <c r="I49" s="48">
        <v>23.47</v>
      </c>
    </row>
    <row r="56" spans="2:13" ht="27">
      <c r="B56" s="2" t="s">
        <v>107</v>
      </c>
      <c r="C56" s="2" t="s">
        <v>4</v>
      </c>
      <c r="D56" s="2" t="s">
        <v>5</v>
      </c>
      <c r="E56" s="2" t="s">
        <v>108</v>
      </c>
      <c r="F56" s="2" t="s">
        <v>7</v>
      </c>
      <c r="G56" s="2" t="s">
        <v>109</v>
      </c>
      <c r="H56" s="2" t="s">
        <v>110</v>
      </c>
      <c r="I56" s="2" t="s">
        <v>111</v>
      </c>
      <c r="J56" s="2" t="s">
        <v>6</v>
      </c>
      <c r="K56" s="2" t="s">
        <v>8</v>
      </c>
      <c r="L56" s="2" t="s">
        <v>9</v>
      </c>
      <c r="M56" s="2" t="s">
        <v>10</v>
      </c>
    </row>
    <row r="57" spans="2:13">
      <c r="B57" s="3" t="s">
        <v>112</v>
      </c>
      <c r="C57" s="20"/>
      <c r="D57" s="20"/>
      <c r="E57" s="20"/>
      <c r="F57" s="20"/>
      <c r="G57" s="20"/>
      <c r="H57" s="21"/>
      <c r="I57" s="22"/>
      <c r="J57" s="5">
        <v>158900</v>
      </c>
      <c r="K57" s="5">
        <v>154818</v>
      </c>
      <c r="L57" s="5">
        <v>158520</v>
      </c>
      <c r="M57" s="6">
        <v>14.62</v>
      </c>
    </row>
    <row r="58" spans="2:13">
      <c r="B58" s="7" t="s">
        <v>113</v>
      </c>
      <c r="C58" s="20"/>
      <c r="D58" s="20"/>
      <c r="E58" s="20"/>
      <c r="F58" s="20"/>
      <c r="G58" s="20"/>
      <c r="H58" s="21"/>
      <c r="I58" s="22"/>
      <c r="J58" s="5">
        <v>158900</v>
      </c>
      <c r="K58" s="5">
        <v>154818</v>
      </c>
      <c r="L58" s="5">
        <v>158520</v>
      </c>
      <c r="M58" s="6">
        <v>14.62</v>
      </c>
    </row>
    <row r="59" spans="2:13">
      <c r="B59" s="15" t="s">
        <v>11</v>
      </c>
      <c r="C59" s="20"/>
      <c r="D59" s="20"/>
      <c r="E59" s="20"/>
      <c r="F59" s="20"/>
      <c r="G59" s="20"/>
      <c r="H59" s="21"/>
      <c r="I59" s="22"/>
      <c r="J59" s="5">
        <v>158900</v>
      </c>
      <c r="K59" s="5">
        <v>154818</v>
      </c>
      <c r="L59" s="5">
        <v>158520</v>
      </c>
      <c r="M59" s="6">
        <v>14.62</v>
      </c>
    </row>
    <row r="60" spans="2:13" ht="29.25">
      <c r="B60" s="23" t="s">
        <v>114</v>
      </c>
      <c r="C60" s="3" t="s">
        <v>11</v>
      </c>
      <c r="D60" s="3" t="s">
        <v>115</v>
      </c>
      <c r="E60" s="3" t="s">
        <v>116</v>
      </c>
      <c r="F60" s="3" t="s">
        <v>17</v>
      </c>
      <c r="G60" s="40">
        <v>43306</v>
      </c>
      <c r="H60" s="6" t="s">
        <v>117</v>
      </c>
      <c r="I60" s="14">
        <v>1000</v>
      </c>
      <c r="J60" s="5">
        <v>10900</v>
      </c>
      <c r="K60" s="5">
        <v>11079</v>
      </c>
      <c r="L60" s="5">
        <v>11162</v>
      </c>
      <c r="M60" s="6">
        <v>1.03</v>
      </c>
    </row>
    <row r="61" spans="2:13" ht="29.25">
      <c r="B61" s="23" t="s">
        <v>118</v>
      </c>
      <c r="C61" s="3" t="s">
        <v>11</v>
      </c>
      <c r="D61" s="3" t="s">
        <v>115</v>
      </c>
      <c r="E61" s="3" t="s">
        <v>116</v>
      </c>
      <c r="F61" s="3" t="s">
        <v>17</v>
      </c>
      <c r="G61" s="40">
        <v>43490</v>
      </c>
      <c r="H61" s="6" t="s">
        <v>119</v>
      </c>
      <c r="I61" s="14">
        <v>1000</v>
      </c>
      <c r="J61" s="5">
        <v>40000</v>
      </c>
      <c r="K61" s="5">
        <v>40000</v>
      </c>
      <c r="L61" s="5">
        <v>40456</v>
      </c>
      <c r="M61" s="6">
        <v>3.73</v>
      </c>
    </row>
    <row r="62" spans="2:13" ht="29.25">
      <c r="B62" s="23" t="s">
        <v>120</v>
      </c>
      <c r="C62" s="3" t="s">
        <v>11</v>
      </c>
      <c r="D62" s="3" t="s">
        <v>115</v>
      </c>
      <c r="E62" s="3" t="s">
        <v>116</v>
      </c>
      <c r="F62" s="3" t="s">
        <v>17</v>
      </c>
      <c r="G62" s="40">
        <v>43580</v>
      </c>
      <c r="H62" s="6" t="s">
        <v>121</v>
      </c>
      <c r="I62" s="14">
        <v>1000</v>
      </c>
      <c r="J62" s="5">
        <v>108000</v>
      </c>
      <c r="K62" s="5">
        <v>103739</v>
      </c>
      <c r="L62" s="5">
        <v>106902</v>
      </c>
      <c r="M62" s="6">
        <v>9.86</v>
      </c>
    </row>
    <row r="63" spans="2:13">
      <c r="B63" s="7" t="s">
        <v>122</v>
      </c>
      <c r="C63" s="20"/>
      <c r="D63" s="20"/>
      <c r="E63" s="20"/>
      <c r="F63" s="20"/>
      <c r="G63" s="20"/>
      <c r="H63" s="21"/>
      <c r="I63" s="22"/>
      <c r="J63" s="5" t="s">
        <v>0</v>
      </c>
      <c r="K63" s="5" t="s">
        <v>0</v>
      </c>
      <c r="L63" s="5" t="s">
        <v>0</v>
      </c>
      <c r="M63" s="6" t="s">
        <v>0</v>
      </c>
    </row>
    <row r="64" spans="2:13">
      <c r="B64" s="7" t="s">
        <v>123</v>
      </c>
      <c r="C64" s="20"/>
      <c r="D64" s="20"/>
      <c r="E64" s="20"/>
      <c r="F64" s="20"/>
      <c r="G64" s="20"/>
      <c r="H64" s="21"/>
      <c r="I64" s="22"/>
      <c r="J64" s="5" t="s">
        <v>0</v>
      </c>
      <c r="K64" s="5" t="s">
        <v>0</v>
      </c>
      <c r="L64" s="5" t="s">
        <v>0</v>
      </c>
      <c r="M64" s="6" t="s">
        <v>0</v>
      </c>
    </row>
    <row r="65" spans="2:13">
      <c r="B65" s="7" t="s">
        <v>124</v>
      </c>
      <c r="C65" s="20"/>
      <c r="D65" s="20"/>
      <c r="E65" s="20"/>
      <c r="F65" s="20"/>
      <c r="G65" s="20"/>
      <c r="H65" s="21"/>
      <c r="I65" s="22"/>
      <c r="J65" s="5" t="s">
        <v>0</v>
      </c>
      <c r="K65" s="5" t="s">
        <v>0</v>
      </c>
      <c r="L65" s="5" t="s">
        <v>0</v>
      </c>
      <c r="M65" s="6" t="s">
        <v>0</v>
      </c>
    </row>
    <row r="66" spans="2:13">
      <c r="B66" s="3" t="s">
        <v>125</v>
      </c>
      <c r="C66" s="20"/>
      <c r="D66" s="20"/>
      <c r="E66" s="20"/>
      <c r="F66" s="20"/>
      <c r="G66" s="20"/>
      <c r="H66" s="21"/>
      <c r="I66" s="22"/>
      <c r="J66" s="5">
        <v>543767</v>
      </c>
      <c r="K66" s="5">
        <v>547993</v>
      </c>
      <c r="L66" s="5">
        <v>559553</v>
      </c>
      <c r="M66" s="6">
        <v>51.61</v>
      </c>
    </row>
    <row r="67" spans="2:13">
      <c r="B67" s="7" t="s">
        <v>113</v>
      </c>
      <c r="C67" s="20"/>
      <c r="D67" s="20"/>
      <c r="E67" s="20"/>
      <c r="F67" s="20"/>
      <c r="G67" s="20"/>
      <c r="H67" s="21"/>
      <c r="I67" s="22"/>
      <c r="J67" s="5">
        <v>543767</v>
      </c>
      <c r="K67" s="5">
        <v>547993</v>
      </c>
      <c r="L67" s="5">
        <v>559553</v>
      </c>
      <c r="M67" s="6">
        <v>51.61</v>
      </c>
    </row>
    <row r="68" spans="2:13">
      <c r="B68" s="15" t="s">
        <v>11</v>
      </c>
      <c r="C68" s="20"/>
      <c r="D68" s="20"/>
      <c r="E68" s="20"/>
      <c r="F68" s="20"/>
      <c r="G68" s="20"/>
      <c r="H68" s="21"/>
      <c r="I68" s="22"/>
      <c r="J68" s="5">
        <v>543767</v>
      </c>
      <c r="K68" s="5">
        <v>547993</v>
      </c>
      <c r="L68" s="5">
        <v>559553</v>
      </c>
      <c r="M68" s="6">
        <v>51.61</v>
      </c>
    </row>
    <row r="69" spans="2:13" ht="29.25">
      <c r="B69" s="23" t="s">
        <v>126</v>
      </c>
      <c r="C69" s="3" t="s">
        <v>11</v>
      </c>
      <c r="D69" s="3" t="s">
        <v>115</v>
      </c>
      <c r="E69" s="3" t="s">
        <v>116</v>
      </c>
      <c r="F69" s="3" t="s">
        <v>17</v>
      </c>
      <c r="G69" s="40">
        <v>45863</v>
      </c>
      <c r="H69" s="6" t="s">
        <v>127</v>
      </c>
      <c r="I69" s="14">
        <v>1000</v>
      </c>
      <c r="J69" s="5">
        <v>4200</v>
      </c>
      <c r="K69" s="5">
        <v>4306</v>
      </c>
      <c r="L69" s="5">
        <v>4405</v>
      </c>
      <c r="M69" s="6">
        <v>0.41</v>
      </c>
    </row>
    <row r="70" spans="2:13" ht="29.25">
      <c r="B70" s="23" t="s">
        <v>128</v>
      </c>
      <c r="C70" s="3" t="s">
        <v>11</v>
      </c>
      <c r="D70" s="3" t="s">
        <v>115</v>
      </c>
      <c r="E70" s="3" t="s">
        <v>116</v>
      </c>
      <c r="F70" s="3" t="s">
        <v>17</v>
      </c>
      <c r="G70" s="40">
        <v>43946</v>
      </c>
      <c r="H70" s="6" t="s">
        <v>129</v>
      </c>
      <c r="I70" s="14">
        <v>1000</v>
      </c>
      <c r="J70" s="5">
        <v>52600</v>
      </c>
      <c r="K70" s="5">
        <v>51211</v>
      </c>
      <c r="L70" s="5">
        <v>52669</v>
      </c>
      <c r="M70" s="6">
        <v>4.8600000000000003</v>
      </c>
    </row>
    <row r="71" spans="2:13" ht="29.25">
      <c r="B71" s="23" t="s">
        <v>130</v>
      </c>
      <c r="C71" s="3" t="s">
        <v>11</v>
      </c>
      <c r="D71" s="3" t="s">
        <v>115</v>
      </c>
      <c r="E71" s="3" t="s">
        <v>116</v>
      </c>
      <c r="F71" s="3" t="s">
        <v>17</v>
      </c>
      <c r="G71" s="40">
        <v>46228</v>
      </c>
      <c r="H71" s="6" t="s">
        <v>117</v>
      </c>
      <c r="I71" s="14">
        <v>1000</v>
      </c>
      <c r="J71" s="5">
        <v>6850</v>
      </c>
      <c r="K71" s="5">
        <v>6134</v>
      </c>
      <c r="L71" s="5">
        <v>6720</v>
      </c>
      <c r="M71" s="6">
        <v>0.62</v>
      </c>
    </row>
    <row r="72" spans="2:13" ht="29.25">
      <c r="B72" s="23" t="s">
        <v>131</v>
      </c>
      <c r="C72" s="3" t="s">
        <v>11</v>
      </c>
      <c r="D72" s="3" t="s">
        <v>115</v>
      </c>
      <c r="E72" s="3" t="s">
        <v>116</v>
      </c>
      <c r="F72" s="3" t="s">
        <v>17</v>
      </c>
      <c r="G72" s="40">
        <v>44402</v>
      </c>
      <c r="H72" s="6" t="s">
        <v>132</v>
      </c>
      <c r="I72" s="14">
        <v>1000</v>
      </c>
      <c r="J72" s="5">
        <v>65600</v>
      </c>
      <c r="K72" s="5">
        <v>63973</v>
      </c>
      <c r="L72" s="5">
        <v>66243</v>
      </c>
      <c r="M72" s="6">
        <v>6.11</v>
      </c>
    </row>
    <row r="73" spans="2:13" ht="29.25">
      <c r="B73" s="23" t="s">
        <v>133</v>
      </c>
      <c r="C73" s="3" t="s">
        <v>11</v>
      </c>
      <c r="D73" s="3" t="s">
        <v>115</v>
      </c>
      <c r="E73" s="3" t="s">
        <v>116</v>
      </c>
      <c r="F73" s="3" t="s">
        <v>17</v>
      </c>
      <c r="G73" s="40">
        <v>44890</v>
      </c>
      <c r="H73" s="6" t="s">
        <v>134</v>
      </c>
      <c r="I73" s="14">
        <v>1000</v>
      </c>
      <c r="J73" s="5">
        <v>94493</v>
      </c>
      <c r="K73" s="5">
        <v>92707</v>
      </c>
      <c r="L73" s="5">
        <v>94714</v>
      </c>
      <c r="M73" s="6">
        <v>8.74</v>
      </c>
    </row>
    <row r="74" spans="2:13" ht="29.25">
      <c r="B74" s="23" t="s">
        <v>135</v>
      </c>
      <c r="C74" s="3" t="s">
        <v>11</v>
      </c>
      <c r="D74" s="3" t="s">
        <v>115</v>
      </c>
      <c r="E74" s="3" t="s">
        <v>116</v>
      </c>
      <c r="F74" s="3" t="s">
        <v>17</v>
      </c>
      <c r="G74" s="40">
        <v>46593</v>
      </c>
      <c r="H74" s="6" t="s">
        <v>117</v>
      </c>
      <c r="I74" s="14">
        <v>1000</v>
      </c>
      <c r="J74" s="5">
        <v>4400</v>
      </c>
      <c r="K74" s="5">
        <v>4056</v>
      </c>
      <c r="L74" s="5">
        <v>4271</v>
      </c>
      <c r="M74" s="6">
        <v>0.39</v>
      </c>
    </row>
    <row r="75" spans="2:13" ht="29.25">
      <c r="B75" s="23" t="s">
        <v>136</v>
      </c>
      <c r="C75" s="3" t="s">
        <v>11</v>
      </c>
      <c r="D75" s="3" t="s">
        <v>115</v>
      </c>
      <c r="E75" s="3" t="s">
        <v>116</v>
      </c>
      <c r="F75" s="3" t="s">
        <v>17</v>
      </c>
      <c r="G75" s="40">
        <v>44676</v>
      </c>
      <c r="H75" s="6" t="s">
        <v>137</v>
      </c>
      <c r="I75" s="14">
        <v>1000</v>
      </c>
      <c r="J75" s="5">
        <v>43100</v>
      </c>
      <c r="K75" s="5">
        <v>41885</v>
      </c>
      <c r="L75" s="5">
        <v>43357</v>
      </c>
      <c r="M75" s="6">
        <v>4</v>
      </c>
    </row>
    <row r="76" spans="2:13" ht="29.25">
      <c r="B76" s="23" t="s">
        <v>138</v>
      </c>
      <c r="C76" s="3" t="s">
        <v>11</v>
      </c>
      <c r="D76" s="3" t="s">
        <v>115</v>
      </c>
      <c r="E76" s="3" t="s">
        <v>116</v>
      </c>
      <c r="F76" s="3" t="s">
        <v>17</v>
      </c>
      <c r="G76" s="40">
        <v>44494</v>
      </c>
      <c r="H76" s="6" t="s">
        <v>139</v>
      </c>
      <c r="I76" s="14">
        <v>1000</v>
      </c>
      <c r="J76" s="5">
        <v>8200</v>
      </c>
      <c r="K76" s="5">
        <v>9518</v>
      </c>
      <c r="L76" s="5">
        <v>9505</v>
      </c>
      <c r="M76" s="6">
        <v>0.88</v>
      </c>
    </row>
    <row r="77" spans="2:13" ht="29.25">
      <c r="B77" s="23" t="s">
        <v>140</v>
      </c>
      <c r="C77" s="3" t="s">
        <v>11</v>
      </c>
      <c r="D77" s="3" t="s">
        <v>115</v>
      </c>
      <c r="E77" s="3" t="s">
        <v>116</v>
      </c>
      <c r="F77" s="3" t="s">
        <v>17</v>
      </c>
      <c r="G77" s="40">
        <v>44129</v>
      </c>
      <c r="H77" s="6" t="s">
        <v>141</v>
      </c>
      <c r="I77" s="14">
        <v>1000</v>
      </c>
      <c r="J77" s="5">
        <v>64600</v>
      </c>
      <c r="K77" s="5">
        <v>70485</v>
      </c>
      <c r="L77" s="5">
        <v>72104</v>
      </c>
      <c r="M77" s="6">
        <v>6.65</v>
      </c>
    </row>
    <row r="78" spans="2:13" ht="29.25">
      <c r="B78" s="23" t="s">
        <v>142</v>
      </c>
      <c r="C78" s="3" t="s">
        <v>11</v>
      </c>
      <c r="D78" s="3" t="s">
        <v>115</v>
      </c>
      <c r="E78" s="3" t="s">
        <v>116</v>
      </c>
      <c r="F78" s="3" t="s">
        <v>17</v>
      </c>
      <c r="G78" s="40">
        <v>43763</v>
      </c>
      <c r="H78" s="6" t="s">
        <v>143</v>
      </c>
      <c r="I78" s="14">
        <v>1000</v>
      </c>
      <c r="J78" s="5">
        <v>73400</v>
      </c>
      <c r="K78" s="5">
        <v>79379</v>
      </c>
      <c r="L78" s="5">
        <v>80048</v>
      </c>
      <c r="M78" s="6">
        <v>7.38</v>
      </c>
    </row>
    <row r="79" spans="2:13" ht="29.25">
      <c r="B79" s="23" t="s">
        <v>144</v>
      </c>
      <c r="C79" s="3" t="s">
        <v>11</v>
      </c>
      <c r="D79" s="3" t="s">
        <v>115</v>
      </c>
      <c r="E79" s="3" t="s">
        <v>116</v>
      </c>
      <c r="F79" s="3" t="s">
        <v>17</v>
      </c>
      <c r="G79" s="40">
        <v>45224</v>
      </c>
      <c r="H79" s="6" t="s">
        <v>145</v>
      </c>
      <c r="I79" s="14">
        <v>1000</v>
      </c>
      <c r="J79" s="5">
        <v>22190</v>
      </c>
      <c r="K79" s="5">
        <v>24831</v>
      </c>
      <c r="L79" s="5">
        <v>24395</v>
      </c>
      <c r="M79" s="6">
        <v>2.25</v>
      </c>
    </row>
    <row r="80" spans="2:13" ht="29.25">
      <c r="B80" s="23" t="s">
        <v>146</v>
      </c>
      <c r="C80" s="3" t="s">
        <v>11</v>
      </c>
      <c r="D80" s="3" t="s">
        <v>115</v>
      </c>
      <c r="E80" s="3" t="s">
        <v>116</v>
      </c>
      <c r="F80" s="3" t="s">
        <v>17</v>
      </c>
      <c r="G80" s="40">
        <v>46898</v>
      </c>
      <c r="H80" s="6" t="s">
        <v>134</v>
      </c>
      <c r="I80" s="14">
        <v>1000</v>
      </c>
      <c r="J80" s="5">
        <v>70234</v>
      </c>
      <c r="K80" s="5">
        <v>66789</v>
      </c>
      <c r="L80" s="5">
        <v>68326</v>
      </c>
      <c r="M80" s="6">
        <v>6.3</v>
      </c>
    </row>
    <row r="81" spans="2:13" ht="29.25">
      <c r="B81" s="23" t="s">
        <v>147</v>
      </c>
      <c r="C81" s="3" t="s">
        <v>11</v>
      </c>
      <c r="D81" s="3" t="s">
        <v>115</v>
      </c>
      <c r="E81" s="3" t="s">
        <v>116</v>
      </c>
      <c r="F81" s="3" t="s">
        <v>17</v>
      </c>
      <c r="G81" s="40">
        <v>46868</v>
      </c>
      <c r="H81" s="6" t="s">
        <v>148</v>
      </c>
      <c r="I81" s="14">
        <v>1000</v>
      </c>
      <c r="J81" s="5">
        <v>33900</v>
      </c>
      <c r="K81" s="5">
        <v>32719</v>
      </c>
      <c r="L81" s="5">
        <v>32796</v>
      </c>
      <c r="M81" s="6">
        <v>3.02</v>
      </c>
    </row>
    <row r="82" spans="2:13">
      <c r="B82" s="7" t="s">
        <v>122</v>
      </c>
      <c r="C82" s="20"/>
      <c r="D82" s="20"/>
      <c r="E82" s="20"/>
      <c r="F82" s="20"/>
      <c r="G82" s="20"/>
      <c r="H82" s="21"/>
      <c r="I82" s="22"/>
      <c r="J82" s="5" t="s">
        <v>0</v>
      </c>
      <c r="K82" s="5" t="s">
        <v>0</v>
      </c>
      <c r="L82" s="5" t="s">
        <v>0</v>
      </c>
      <c r="M82" s="6" t="s">
        <v>0</v>
      </c>
    </row>
    <row r="83" spans="2:13">
      <c r="B83" s="7" t="s">
        <v>123</v>
      </c>
      <c r="C83" s="20"/>
      <c r="D83" s="20"/>
      <c r="E83" s="20"/>
      <c r="F83" s="20"/>
      <c r="G83" s="20"/>
      <c r="H83" s="21"/>
      <c r="I83" s="22"/>
      <c r="J83" s="5" t="s">
        <v>0</v>
      </c>
      <c r="K83" s="5" t="s">
        <v>0</v>
      </c>
      <c r="L83" s="5" t="s">
        <v>0</v>
      </c>
      <c r="M83" s="6" t="s">
        <v>0</v>
      </c>
    </row>
    <row r="84" spans="2:13">
      <c r="B84" s="7" t="s">
        <v>124</v>
      </c>
      <c r="C84" s="20"/>
      <c r="D84" s="20"/>
      <c r="E84" s="20"/>
      <c r="F84" s="20"/>
      <c r="G84" s="20"/>
      <c r="H84" s="21"/>
      <c r="I84" s="22"/>
      <c r="J84" s="5" t="s">
        <v>0</v>
      </c>
      <c r="K84" s="5" t="s">
        <v>0</v>
      </c>
      <c r="L84" s="5" t="s">
        <v>0</v>
      </c>
      <c r="M84" s="6" t="s">
        <v>0</v>
      </c>
    </row>
    <row r="85" spans="2:13">
      <c r="B85" s="10" t="s">
        <v>74</v>
      </c>
      <c r="C85" s="24"/>
      <c r="D85" s="24"/>
      <c r="E85" s="24"/>
      <c r="F85" s="24"/>
      <c r="G85" s="24"/>
      <c r="H85" s="25"/>
      <c r="I85" s="18"/>
      <c r="J85" s="5">
        <v>702667</v>
      </c>
      <c r="K85" s="11">
        <v>702811</v>
      </c>
      <c r="L85" s="11">
        <v>718073</v>
      </c>
      <c r="M85" s="17">
        <v>66.23</v>
      </c>
    </row>
    <row r="89" spans="2:13" ht="27">
      <c r="B89" s="2" t="s">
        <v>102</v>
      </c>
      <c r="C89" s="2" t="s">
        <v>4</v>
      </c>
      <c r="D89" s="2" t="s">
        <v>5</v>
      </c>
      <c r="E89" s="2" t="s">
        <v>103</v>
      </c>
      <c r="F89" s="2" t="s">
        <v>6</v>
      </c>
      <c r="G89" s="2" t="s">
        <v>8</v>
      </c>
      <c r="H89" s="2" t="s">
        <v>9</v>
      </c>
      <c r="I89" s="2" t="s">
        <v>10</v>
      </c>
    </row>
    <row r="90" spans="2:13">
      <c r="B90" s="3" t="s">
        <v>104</v>
      </c>
      <c r="C90" s="4"/>
      <c r="D90" s="4"/>
      <c r="E90" s="4"/>
      <c r="F90" s="46" t="s">
        <v>0</v>
      </c>
      <c r="G90" s="46" t="s">
        <v>0</v>
      </c>
      <c r="H90" s="46" t="s">
        <v>0</v>
      </c>
      <c r="I90" s="48" t="s">
        <v>0</v>
      </c>
    </row>
    <row r="91" spans="2:13">
      <c r="B91" s="3" t="s">
        <v>106</v>
      </c>
      <c r="C91" s="4"/>
      <c r="D91" s="4"/>
      <c r="E91" s="4"/>
      <c r="F91" s="46">
        <v>49355</v>
      </c>
      <c r="G91" s="46">
        <v>54998</v>
      </c>
      <c r="H91" s="46">
        <v>55761</v>
      </c>
      <c r="I91" s="48">
        <v>5.14</v>
      </c>
    </row>
    <row r="92" spans="2:13">
      <c r="B92" s="7" t="s">
        <v>11</v>
      </c>
      <c r="C92" s="4"/>
      <c r="D92" s="4"/>
      <c r="E92" s="4"/>
      <c r="F92" s="46" t="s">
        <v>0</v>
      </c>
      <c r="G92" s="46" t="s">
        <v>0</v>
      </c>
      <c r="H92" s="46" t="s">
        <v>0</v>
      </c>
      <c r="I92" s="48" t="s">
        <v>0</v>
      </c>
    </row>
    <row r="93" spans="2:13">
      <c r="B93" s="7" t="s">
        <v>70</v>
      </c>
      <c r="C93" s="4"/>
      <c r="D93" s="4"/>
      <c r="E93" s="4"/>
      <c r="F93" s="46" t="s">
        <v>0</v>
      </c>
      <c r="G93" s="46" t="s">
        <v>0</v>
      </c>
      <c r="H93" s="46" t="s">
        <v>0</v>
      </c>
      <c r="I93" s="48" t="s">
        <v>0</v>
      </c>
    </row>
    <row r="94" spans="2:13">
      <c r="B94" s="7" t="s">
        <v>73</v>
      </c>
      <c r="C94" s="4"/>
      <c r="D94" s="4"/>
      <c r="E94" s="4"/>
      <c r="F94" s="46">
        <v>49355</v>
      </c>
      <c r="G94" s="46">
        <v>54998</v>
      </c>
      <c r="H94" s="46">
        <v>55761</v>
      </c>
      <c r="I94" s="48">
        <v>5.14</v>
      </c>
    </row>
    <row r="95" spans="2:13" ht="78">
      <c r="B95" s="7" t="s">
        <v>234</v>
      </c>
      <c r="C95" s="41" t="s">
        <v>73</v>
      </c>
      <c r="D95" s="41" t="s">
        <v>105</v>
      </c>
      <c r="E95" s="41" t="s">
        <v>235</v>
      </c>
      <c r="F95" s="46">
        <v>49355</v>
      </c>
      <c r="G95" s="46">
        <v>54998</v>
      </c>
      <c r="H95" s="46">
        <v>55761</v>
      </c>
      <c r="I95" s="48">
        <v>5.14</v>
      </c>
    </row>
    <row r="96" spans="2:13">
      <c r="B96" s="10" t="s">
        <v>74</v>
      </c>
      <c r="C96" s="16"/>
      <c r="D96" s="16"/>
      <c r="E96" s="16"/>
      <c r="F96" s="11">
        <v>49355</v>
      </c>
      <c r="G96" s="11">
        <v>54998</v>
      </c>
      <c r="H96" s="11">
        <v>55761</v>
      </c>
      <c r="I96" s="17">
        <v>5.14</v>
      </c>
    </row>
    <row r="101" spans="1:11" ht="36">
      <c r="B101" s="2" t="s">
        <v>237</v>
      </c>
      <c r="C101" s="2" t="s">
        <v>238</v>
      </c>
      <c r="D101" s="2" t="s">
        <v>239</v>
      </c>
      <c r="E101" s="2" t="s">
        <v>170</v>
      </c>
      <c r="F101" s="2" t="s">
        <v>110</v>
      </c>
      <c r="G101" s="2" t="s">
        <v>240</v>
      </c>
      <c r="H101" s="2" t="s">
        <v>8</v>
      </c>
      <c r="I101" s="2" t="s">
        <v>241</v>
      </c>
      <c r="J101" s="2" t="s">
        <v>9</v>
      </c>
      <c r="K101" s="2" t="s">
        <v>10</v>
      </c>
    </row>
    <row r="102" spans="1:11">
      <c r="B102" s="3" t="s">
        <v>242</v>
      </c>
      <c r="C102" s="4"/>
      <c r="D102" s="4"/>
      <c r="E102" s="4"/>
      <c r="F102" s="4"/>
      <c r="G102" s="46"/>
      <c r="H102" s="46">
        <v>52778</v>
      </c>
      <c r="I102" s="46"/>
      <c r="J102" s="46">
        <v>52780</v>
      </c>
      <c r="K102" s="48">
        <v>4.87</v>
      </c>
    </row>
    <row r="103" spans="1:11" ht="19.5">
      <c r="B103" s="7" t="s">
        <v>243</v>
      </c>
      <c r="C103" s="41" t="s">
        <v>153</v>
      </c>
      <c r="D103" s="41" t="s">
        <v>17</v>
      </c>
      <c r="E103" s="41" t="s">
        <v>154</v>
      </c>
      <c r="F103" s="49" t="s">
        <v>245</v>
      </c>
      <c r="G103" s="14">
        <v>52778282.810000002</v>
      </c>
      <c r="H103" s="46">
        <v>52778</v>
      </c>
      <c r="I103" s="14">
        <v>52779526.32</v>
      </c>
      <c r="J103" s="46">
        <v>52780</v>
      </c>
      <c r="K103" s="48">
        <v>4.87</v>
      </c>
    </row>
    <row r="104" spans="1:11">
      <c r="B104" s="3" t="s">
        <v>244</v>
      </c>
      <c r="C104" s="4"/>
      <c r="D104" s="4"/>
      <c r="E104" s="4"/>
      <c r="F104" s="4"/>
      <c r="G104" s="46"/>
      <c r="H104" s="46" t="s">
        <v>0</v>
      </c>
      <c r="I104" s="46"/>
      <c r="J104" s="46" t="s">
        <v>0</v>
      </c>
      <c r="K104" s="48" t="s">
        <v>0</v>
      </c>
    </row>
    <row r="105" spans="1:11">
      <c r="B105" s="10" t="s">
        <v>74</v>
      </c>
      <c r="C105" s="18"/>
      <c r="D105" s="18"/>
      <c r="E105" s="18"/>
      <c r="F105" s="18"/>
      <c r="G105" s="19"/>
      <c r="H105" s="11">
        <v>52778</v>
      </c>
      <c r="I105" s="19"/>
      <c r="J105" s="11">
        <v>52780</v>
      </c>
      <c r="K105" s="47">
        <v>4.87</v>
      </c>
    </row>
    <row r="109" spans="1:11" ht="27">
      <c r="A109" s="39"/>
      <c r="B109" s="2" t="s">
        <v>246</v>
      </c>
      <c r="C109" s="2" t="s">
        <v>247</v>
      </c>
      <c r="D109" s="2" t="s">
        <v>248</v>
      </c>
      <c r="E109" s="2" t="s">
        <v>249</v>
      </c>
      <c r="F109" s="2" t="s">
        <v>6</v>
      </c>
      <c r="G109" s="2" t="s">
        <v>250</v>
      </c>
      <c r="H109" s="2" t="s">
        <v>251</v>
      </c>
      <c r="I109" s="2" t="s">
        <v>252</v>
      </c>
    </row>
    <row r="110" spans="1:11" ht="107.25">
      <c r="A110" s="39"/>
      <c r="B110" s="7" t="s">
        <v>253</v>
      </c>
      <c r="C110" s="41" t="s">
        <v>254</v>
      </c>
      <c r="D110" s="41" t="s">
        <v>67</v>
      </c>
      <c r="E110" s="41" t="s">
        <v>255</v>
      </c>
      <c r="F110" s="50">
        <v>22000</v>
      </c>
      <c r="G110" s="14" t="s">
        <v>0</v>
      </c>
      <c r="H110" s="46">
        <v>90</v>
      </c>
      <c r="I110" s="48">
        <v>0.01</v>
      </c>
    </row>
    <row r="111" spans="1:11">
      <c r="A111" s="39"/>
      <c r="B111" s="10" t="s">
        <v>74</v>
      </c>
      <c r="C111" s="18"/>
      <c r="D111" s="18"/>
      <c r="E111" s="18"/>
      <c r="F111" s="11">
        <v>22000</v>
      </c>
      <c r="G111" s="51" t="s">
        <v>0</v>
      </c>
      <c r="H111" s="11">
        <v>90</v>
      </c>
      <c r="I111" s="47">
        <v>0.01</v>
      </c>
    </row>
  </sheetData>
  <pageMargins left="0.7" right="0.7" top="0.75" bottom="0.75" header="0.3" footer="0.3"/>
  <pageSetup paperSize="9" orientation="portrait" horizontalDpi="6553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37"/>
  <sheetViews>
    <sheetView workbookViewId="0">
      <selection activeCell="C1" sqref="C1"/>
    </sheetView>
  </sheetViews>
  <sheetFormatPr defaultRowHeight="14.25"/>
  <cols>
    <col min="2" max="2" width="63.625" customWidth="1"/>
    <col min="3" max="4" width="15.5" customWidth="1"/>
  </cols>
  <sheetData>
    <row r="2" spans="2:4">
      <c r="B2" s="2" t="s">
        <v>75</v>
      </c>
      <c r="C2" s="9">
        <v>43281</v>
      </c>
      <c r="D2" s="9">
        <v>43100</v>
      </c>
    </row>
    <row r="3" spans="2:4">
      <c r="B3" s="10" t="s">
        <v>76</v>
      </c>
      <c r="C3" s="11">
        <v>1084276</v>
      </c>
      <c r="D3" s="11">
        <f>1092169+142</f>
        <v>1092311</v>
      </c>
    </row>
    <row r="4" spans="2:4">
      <c r="B4" s="7" t="s">
        <v>77</v>
      </c>
      <c r="C4" s="46">
        <v>2321</v>
      </c>
      <c r="D4" s="5">
        <v>542</v>
      </c>
    </row>
    <row r="5" spans="2:4">
      <c r="B5" s="7" t="s">
        <v>78</v>
      </c>
      <c r="C5" s="46">
        <v>756</v>
      </c>
      <c r="D5" s="5">
        <f>120+142+1</f>
        <v>263</v>
      </c>
    </row>
    <row r="6" spans="2:4">
      <c r="B6" s="7" t="s">
        <v>79</v>
      </c>
      <c r="C6" s="46" t="s">
        <v>0</v>
      </c>
      <c r="D6" s="5" t="s">
        <v>0</v>
      </c>
    </row>
    <row r="7" spans="2:4">
      <c r="B7" s="7" t="s">
        <v>80</v>
      </c>
      <c r="C7" s="46">
        <v>972568</v>
      </c>
      <c r="D7" s="5">
        <v>1029022</v>
      </c>
    </row>
    <row r="8" spans="2:4">
      <c r="B8" s="7" t="s">
        <v>81</v>
      </c>
      <c r="C8" s="46">
        <v>718073</v>
      </c>
      <c r="D8" s="5">
        <v>738187</v>
      </c>
    </row>
    <row r="9" spans="2:4">
      <c r="B9" s="7" t="s">
        <v>82</v>
      </c>
      <c r="C9" s="46">
        <v>108631</v>
      </c>
      <c r="D9" s="5">
        <v>62484</v>
      </c>
    </row>
    <row r="10" spans="2:4">
      <c r="B10" s="7" t="s">
        <v>81</v>
      </c>
      <c r="C10" s="46" t="s">
        <v>0</v>
      </c>
      <c r="D10" s="5" t="s">
        <v>0</v>
      </c>
    </row>
    <row r="11" spans="2:4">
      <c r="B11" s="7" t="s">
        <v>83</v>
      </c>
      <c r="C11" s="46" t="s">
        <v>0</v>
      </c>
      <c r="D11" s="5" t="s">
        <v>0</v>
      </c>
    </row>
    <row r="12" spans="2:4">
      <c r="B12" s="7" t="s">
        <v>84</v>
      </c>
      <c r="C12" s="46" t="s">
        <v>0</v>
      </c>
      <c r="D12" s="5" t="s">
        <v>0</v>
      </c>
    </row>
    <row r="13" spans="2:4">
      <c r="B13" s="10" t="s">
        <v>85</v>
      </c>
      <c r="C13" s="11">
        <v>23939</v>
      </c>
      <c r="D13" s="11">
        <f>1704+142</f>
        <v>1846</v>
      </c>
    </row>
    <row r="14" spans="2:4">
      <c r="B14" s="10" t="s">
        <v>86</v>
      </c>
      <c r="C14" s="11">
        <v>1060337</v>
      </c>
      <c r="D14" s="11">
        <v>1090465</v>
      </c>
    </row>
    <row r="15" spans="2:4">
      <c r="B15" s="10" t="s">
        <v>87</v>
      </c>
      <c r="C15" s="11">
        <v>572290</v>
      </c>
      <c r="D15" s="11">
        <v>581462</v>
      </c>
    </row>
    <row r="16" spans="2:4">
      <c r="B16" s="7" t="s">
        <v>88</v>
      </c>
      <c r="C16" s="46">
        <v>4858993</v>
      </c>
      <c r="D16" s="5">
        <v>4806136</v>
      </c>
    </row>
    <row r="17" spans="2:4">
      <c r="B17" s="7" t="s">
        <v>89</v>
      </c>
      <c r="C17" s="46">
        <v>-4286703</v>
      </c>
      <c r="D17" s="5">
        <v>-4224674</v>
      </c>
    </row>
    <row r="18" spans="2:4">
      <c r="B18" s="10" t="s">
        <v>90</v>
      </c>
      <c r="C18" s="11">
        <v>433615</v>
      </c>
      <c r="D18" s="11">
        <v>438750</v>
      </c>
    </row>
    <row r="19" spans="2:4">
      <c r="B19" s="7" t="s">
        <v>91</v>
      </c>
      <c r="C19" s="5">
        <v>274887</v>
      </c>
      <c r="D19" s="5">
        <v>270867</v>
      </c>
    </row>
    <row r="20" spans="2:4">
      <c r="B20" s="7" t="s">
        <v>92</v>
      </c>
      <c r="C20" s="5">
        <v>158728</v>
      </c>
      <c r="D20" s="5">
        <v>167883</v>
      </c>
    </row>
    <row r="21" spans="2:4">
      <c r="B21" s="10" t="s">
        <v>93</v>
      </c>
      <c r="C21" s="11">
        <v>54432</v>
      </c>
      <c r="D21" s="11">
        <v>70253</v>
      </c>
    </row>
    <row r="22" spans="2:4">
      <c r="B22" s="10" t="s">
        <v>94</v>
      </c>
      <c r="C22" s="11">
        <v>1060337</v>
      </c>
      <c r="D22" s="11">
        <v>1090465</v>
      </c>
    </row>
    <row r="23" spans="2:4">
      <c r="B23" s="10"/>
      <c r="C23" s="12"/>
      <c r="D23" s="12"/>
    </row>
    <row r="24" spans="2:4">
      <c r="B24" s="3" t="s">
        <v>95</v>
      </c>
      <c r="C24" s="13">
        <v>3333279.1630000002</v>
      </c>
      <c r="D24" s="13">
        <v>3358511.22</v>
      </c>
    </row>
    <row r="25" spans="2:4">
      <c r="B25" s="7" t="s">
        <v>96</v>
      </c>
      <c r="C25" s="13">
        <v>275440.41200000001</v>
      </c>
      <c r="D25" s="13">
        <v>283021.484</v>
      </c>
    </row>
    <row r="26" spans="2:4">
      <c r="B26" s="7" t="s">
        <v>97</v>
      </c>
      <c r="C26" s="13">
        <v>1740860.6240000001</v>
      </c>
      <c r="D26" s="13">
        <v>1795116.0930000001</v>
      </c>
    </row>
    <row r="27" spans="2:4">
      <c r="B27" s="7" t="s">
        <v>98</v>
      </c>
      <c r="C27" s="13">
        <v>219062.33</v>
      </c>
      <c r="D27" s="13">
        <v>202951.54699999999</v>
      </c>
    </row>
    <row r="28" spans="2:4">
      <c r="B28" s="7" t="s">
        <v>99</v>
      </c>
      <c r="C28" s="13">
        <v>154174.95199999999</v>
      </c>
      <c r="D28" s="13">
        <v>136836.946</v>
      </c>
    </row>
    <row r="29" spans="2:4">
      <c r="B29" s="7" t="s">
        <v>256</v>
      </c>
      <c r="C29" s="13">
        <v>931701.56599999999</v>
      </c>
      <c r="D29" s="13">
        <v>928604.40300000005</v>
      </c>
    </row>
    <row r="30" spans="2:4">
      <c r="B30" s="7" t="s">
        <v>100</v>
      </c>
      <c r="C30" s="13">
        <v>12039.279</v>
      </c>
      <c r="D30" s="13">
        <v>11980.746999999999</v>
      </c>
    </row>
    <row r="31" spans="2:4">
      <c r="B31" s="3" t="s">
        <v>101</v>
      </c>
      <c r="C31" s="14"/>
      <c r="D31" s="14"/>
    </row>
    <row r="32" spans="2:4">
      <c r="B32" s="7" t="s">
        <v>96</v>
      </c>
      <c r="C32" s="14">
        <v>286.11</v>
      </c>
      <c r="D32" s="14">
        <v>293.66000000000003</v>
      </c>
    </row>
    <row r="33" spans="2:4">
      <c r="B33" s="7" t="s">
        <v>97</v>
      </c>
      <c r="C33" s="14">
        <v>331.26</v>
      </c>
      <c r="D33" s="14">
        <v>337.79</v>
      </c>
    </row>
    <row r="34" spans="2:4">
      <c r="B34" s="7" t="s">
        <v>98</v>
      </c>
      <c r="C34" s="14">
        <v>310.69</v>
      </c>
      <c r="D34" s="14">
        <v>315.94</v>
      </c>
    </row>
    <row r="35" spans="2:4">
      <c r="B35" s="7" t="s">
        <v>99</v>
      </c>
      <c r="C35" s="14">
        <v>293.77999999999997</v>
      </c>
      <c r="D35" s="14">
        <v>298.89</v>
      </c>
    </row>
    <row r="36" spans="2:4">
      <c r="B36" s="7" t="s">
        <v>256</v>
      </c>
      <c r="C36" s="14">
        <v>308.69</v>
      </c>
      <c r="D36" s="14">
        <v>314.45</v>
      </c>
    </row>
    <row r="37" spans="2:4">
      <c r="B37" s="7" t="s">
        <v>100</v>
      </c>
      <c r="C37" s="14">
        <v>323.02</v>
      </c>
      <c r="D37" s="14">
        <v>329.88</v>
      </c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E38"/>
  <sheetViews>
    <sheetView workbookViewId="0">
      <selection activeCell="C6" sqref="C6"/>
    </sheetView>
  </sheetViews>
  <sheetFormatPr defaultRowHeight="14.25"/>
  <cols>
    <col min="2" max="2" width="53.125" customWidth="1"/>
    <col min="3" max="5" width="15.625" customWidth="1"/>
  </cols>
  <sheetData>
    <row r="2" spans="2:5" ht="18">
      <c r="B2" s="32" t="s">
        <v>171</v>
      </c>
      <c r="C2" s="32" t="s">
        <v>172</v>
      </c>
      <c r="D2" s="32" t="s">
        <v>173</v>
      </c>
      <c r="E2" s="32" t="s">
        <v>174</v>
      </c>
    </row>
    <row r="3" spans="2:5">
      <c r="B3" s="30" t="s">
        <v>175</v>
      </c>
      <c r="C3" s="31">
        <v>10811</v>
      </c>
      <c r="D3" s="31">
        <v>28731</v>
      </c>
      <c r="E3" s="31">
        <v>14376</v>
      </c>
    </row>
    <row r="4" spans="2:5">
      <c r="B4" s="34" t="s">
        <v>176</v>
      </c>
      <c r="C4" s="28">
        <v>1972</v>
      </c>
      <c r="D4" s="28">
        <v>7915</v>
      </c>
      <c r="E4" s="28">
        <v>3707</v>
      </c>
    </row>
    <row r="5" spans="2:5">
      <c r="B5" s="34" t="s">
        <v>177</v>
      </c>
      <c r="C5" s="28">
        <v>8754</v>
      </c>
      <c r="D5" s="28">
        <v>20728</v>
      </c>
      <c r="E5" s="28">
        <v>10666</v>
      </c>
    </row>
    <row r="6" spans="2:5">
      <c r="B6" s="34" t="s">
        <v>178</v>
      </c>
      <c r="C6" s="28" t="s">
        <v>0</v>
      </c>
      <c r="D6" s="28" t="s">
        <v>0</v>
      </c>
      <c r="E6" s="28" t="s">
        <v>0</v>
      </c>
    </row>
    <row r="7" spans="2:5">
      <c r="B7" s="34" t="s">
        <v>179</v>
      </c>
      <c r="C7" s="28" t="s">
        <v>0</v>
      </c>
      <c r="D7" s="28" t="s">
        <v>0</v>
      </c>
      <c r="E7" s="28">
        <v>2</v>
      </c>
    </row>
    <row r="8" spans="2:5">
      <c r="B8" s="34" t="s">
        <v>152</v>
      </c>
      <c r="C8" s="28">
        <v>85</v>
      </c>
      <c r="D8" s="28">
        <v>88</v>
      </c>
      <c r="E8" s="28">
        <v>1</v>
      </c>
    </row>
    <row r="9" spans="2:5">
      <c r="B9" s="30" t="s">
        <v>180</v>
      </c>
      <c r="C9" s="31">
        <v>6791</v>
      </c>
      <c r="D9" s="31">
        <v>14041</v>
      </c>
      <c r="E9" s="31">
        <v>6913</v>
      </c>
    </row>
    <row r="10" spans="2:5">
      <c r="B10" s="34" t="s">
        <v>181</v>
      </c>
      <c r="C10" s="28">
        <v>6472</v>
      </c>
      <c r="D10" s="28">
        <v>13548</v>
      </c>
      <c r="E10" s="28">
        <v>6754</v>
      </c>
    </row>
    <row r="11" spans="2:5">
      <c r="B11" s="34" t="s">
        <v>182</v>
      </c>
      <c r="C11" s="28" t="s">
        <v>0</v>
      </c>
      <c r="D11" s="28" t="s">
        <v>0</v>
      </c>
      <c r="E11" s="28" t="s">
        <v>0</v>
      </c>
    </row>
    <row r="12" spans="2:5">
      <c r="B12" s="34" t="s">
        <v>183</v>
      </c>
      <c r="C12" s="28">
        <v>27</v>
      </c>
      <c r="D12" s="28">
        <v>56</v>
      </c>
      <c r="E12" s="28">
        <v>29</v>
      </c>
    </row>
    <row r="13" spans="2:5">
      <c r="B13" s="34" t="s">
        <v>184</v>
      </c>
      <c r="C13" s="28">
        <v>123</v>
      </c>
      <c r="D13" s="28">
        <v>251</v>
      </c>
      <c r="E13" s="28">
        <v>124</v>
      </c>
    </row>
    <row r="14" spans="2:5">
      <c r="B14" s="34" t="s">
        <v>185</v>
      </c>
      <c r="C14" s="28" t="s">
        <v>0</v>
      </c>
      <c r="D14" s="28">
        <v>1</v>
      </c>
      <c r="E14" s="28" t="s">
        <v>0</v>
      </c>
    </row>
    <row r="15" spans="2:5">
      <c r="B15" s="34" t="s">
        <v>186</v>
      </c>
      <c r="C15" s="28" t="s">
        <v>0</v>
      </c>
      <c r="D15" s="28" t="s">
        <v>0</v>
      </c>
      <c r="E15" s="28" t="s">
        <v>0</v>
      </c>
    </row>
    <row r="16" spans="2:5">
      <c r="B16" s="34" t="s">
        <v>187</v>
      </c>
      <c r="C16" s="28" t="s">
        <v>0</v>
      </c>
      <c r="D16" s="28" t="s">
        <v>0</v>
      </c>
      <c r="E16" s="28" t="s">
        <v>0</v>
      </c>
    </row>
    <row r="17" spans="2:5">
      <c r="B17" s="34" t="s">
        <v>188</v>
      </c>
      <c r="C17" s="28">
        <v>2</v>
      </c>
      <c r="D17" s="28">
        <v>1</v>
      </c>
      <c r="E17" s="28">
        <v>2</v>
      </c>
    </row>
    <row r="18" spans="2:5">
      <c r="B18" s="34" t="s">
        <v>189</v>
      </c>
      <c r="C18" s="28" t="s">
        <v>0</v>
      </c>
      <c r="D18" s="28" t="s">
        <v>0</v>
      </c>
      <c r="E18" s="28" t="s">
        <v>0</v>
      </c>
    </row>
    <row r="19" spans="2:5">
      <c r="B19" s="34" t="s">
        <v>190</v>
      </c>
      <c r="C19" s="28" t="s">
        <v>0</v>
      </c>
      <c r="D19" s="28" t="s">
        <v>0</v>
      </c>
      <c r="E19" s="28" t="s">
        <v>0</v>
      </c>
    </row>
    <row r="20" spans="2:5">
      <c r="B20" s="34" t="s">
        <v>191</v>
      </c>
      <c r="C20" s="28" t="s">
        <v>0</v>
      </c>
      <c r="D20" s="28" t="s">
        <v>0</v>
      </c>
      <c r="E20" s="28" t="s">
        <v>0</v>
      </c>
    </row>
    <row r="21" spans="2:5">
      <c r="B21" s="34" t="s">
        <v>192</v>
      </c>
      <c r="C21" s="28">
        <v>47</v>
      </c>
      <c r="D21" s="28">
        <v>89</v>
      </c>
      <c r="E21" s="28" t="s">
        <v>0</v>
      </c>
    </row>
    <row r="22" spans="2:5">
      <c r="B22" s="34" t="s">
        <v>152</v>
      </c>
      <c r="C22" s="28">
        <v>120</v>
      </c>
      <c r="D22" s="28">
        <v>95</v>
      </c>
      <c r="E22" s="28">
        <v>4</v>
      </c>
    </row>
    <row r="23" spans="2:5">
      <c r="B23" s="30" t="s">
        <v>193</v>
      </c>
      <c r="C23" s="28" t="s">
        <v>0</v>
      </c>
      <c r="D23" s="28" t="s">
        <v>0</v>
      </c>
      <c r="E23" s="28" t="s">
        <v>0</v>
      </c>
    </row>
    <row r="24" spans="2:5">
      <c r="B24" s="30" t="s">
        <v>194</v>
      </c>
      <c r="C24" s="28">
        <v>6791</v>
      </c>
      <c r="D24" s="28">
        <v>14041</v>
      </c>
      <c r="E24" s="28">
        <v>6913</v>
      </c>
    </row>
    <row r="25" spans="2:5">
      <c r="B25" s="30" t="s">
        <v>195</v>
      </c>
      <c r="C25" s="28">
        <v>4020</v>
      </c>
      <c r="D25" s="28">
        <v>14690</v>
      </c>
      <c r="E25" s="28">
        <v>7463</v>
      </c>
    </row>
    <row r="26" spans="2:5">
      <c r="B26" s="30" t="s">
        <v>196</v>
      </c>
      <c r="C26" s="28">
        <v>-24976</v>
      </c>
      <c r="D26" s="28">
        <v>51631</v>
      </c>
      <c r="E26" s="28">
        <v>42061</v>
      </c>
    </row>
    <row r="27" spans="2:5">
      <c r="B27" s="34" t="s">
        <v>197</v>
      </c>
      <c r="C27" s="28">
        <v>-9155</v>
      </c>
      <c r="D27" s="28">
        <v>4104</v>
      </c>
      <c r="E27" s="28">
        <v>7425</v>
      </c>
    </row>
    <row r="28" spans="2:5">
      <c r="B28" s="35" t="s">
        <v>198</v>
      </c>
      <c r="C28" s="28">
        <v>-627</v>
      </c>
      <c r="D28" s="28">
        <v>-65</v>
      </c>
      <c r="E28" s="28">
        <v>82</v>
      </c>
    </row>
    <row r="29" spans="2:5">
      <c r="B29" s="34" t="s">
        <v>199</v>
      </c>
      <c r="C29" s="28">
        <v>-15821</v>
      </c>
      <c r="D29" s="28">
        <v>47527</v>
      </c>
      <c r="E29" s="28">
        <v>34636</v>
      </c>
    </row>
    <row r="30" spans="2:5">
      <c r="B30" s="35" t="s">
        <v>198</v>
      </c>
      <c r="C30" s="28">
        <v>2964</v>
      </c>
      <c r="D30" s="28">
        <v>-2831</v>
      </c>
      <c r="E30" s="28">
        <v>-3342</v>
      </c>
    </row>
    <row r="31" spans="2:5">
      <c r="B31" s="30" t="s">
        <v>200</v>
      </c>
      <c r="C31" s="28">
        <v>-20956</v>
      </c>
      <c r="D31" s="28">
        <v>66321</v>
      </c>
      <c r="E31" s="28">
        <v>49524</v>
      </c>
    </row>
    <row r="32" spans="2:5">
      <c r="B32" s="3" t="s">
        <v>201</v>
      </c>
      <c r="C32" s="14"/>
      <c r="D32" s="14"/>
      <c r="E32" s="14"/>
    </row>
    <row r="33" spans="2:5">
      <c r="B33" s="35" t="s">
        <v>96</v>
      </c>
      <c r="C33" s="29">
        <v>-7.6252230000000001</v>
      </c>
      <c r="D33" s="29">
        <v>13.350716</v>
      </c>
      <c r="E33" s="29">
        <v>11.92</v>
      </c>
    </row>
    <row r="34" spans="2:5">
      <c r="B34" s="35" t="s">
        <v>97</v>
      </c>
      <c r="C34" s="29">
        <v>-6.5822329999999996</v>
      </c>
      <c r="D34" s="29">
        <v>20.681175</v>
      </c>
      <c r="E34" s="29">
        <v>14.75</v>
      </c>
    </row>
    <row r="35" spans="2:5">
      <c r="B35" s="35" t="s">
        <v>98</v>
      </c>
      <c r="C35" s="29">
        <v>-5.2368410000000001</v>
      </c>
      <c r="D35" s="29">
        <v>21.247371999999999</v>
      </c>
      <c r="E35" s="29">
        <v>13.76</v>
      </c>
    </row>
    <row r="36" spans="2:5">
      <c r="B36" s="35" t="s">
        <v>99</v>
      </c>
      <c r="C36" s="29">
        <v>-5.0804429999999998</v>
      </c>
      <c r="D36" s="29">
        <v>20.963208000000002</v>
      </c>
      <c r="E36" s="29">
        <v>12.75</v>
      </c>
    </row>
    <row r="37" spans="2:5">
      <c r="B37" s="15" t="s">
        <v>256</v>
      </c>
      <c r="C37" s="29">
        <v>-5.7781929999999999</v>
      </c>
      <c r="D37" s="29">
        <v>19.389759999999999</v>
      </c>
      <c r="E37" s="29">
        <v>13.95</v>
      </c>
    </row>
    <row r="38" spans="2:5">
      <c r="B38" s="35" t="s">
        <v>100</v>
      </c>
      <c r="C38" s="29">
        <v>-6.8710120000000003</v>
      </c>
      <c r="D38" s="29">
        <v>19.242332999999999</v>
      </c>
      <c r="E38" s="29">
        <v>13.98</v>
      </c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125"/>
  <sheetViews>
    <sheetView topLeftCell="A72" workbookViewId="0">
      <selection activeCell="C118" sqref="C118:D118"/>
    </sheetView>
  </sheetViews>
  <sheetFormatPr defaultRowHeight="14.25"/>
  <cols>
    <col min="2" max="2" width="44.375" customWidth="1"/>
    <col min="3" max="6" width="11" customWidth="1"/>
  </cols>
  <sheetData>
    <row r="2" spans="2:6">
      <c r="B2" s="38" t="s">
        <v>216</v>
      </c>
      <c r="C2" s="72" t="s">
        <v>149</v>
      </c>
      <c r="D2" s="72"/>
      <c r="E2" s="72" t="s">
        <v>150</v>
      </c>
      <c r="F2" s="72"/>
    </row>
    <row r="3" spans="2:6">
      <c r="B3" s="10" t="s">
        <v>1</v>
      </c>
      <c r="C3" s="73">
        <v>-30128</v>
      </c>
      <c r="D3" s="74"/>
      <c r="E3" s="73">
        <v>24059</v>
      </c>
      <c r="F3" s="74"/>
    </row>
    <row r="4" spans="2:6">
      <c r="B4" s="3" t="s">
        <v>217</v>
      </c>
      <c r="C4" s="66">
        <v>1090465</v>
      </c>
      <c r="D4" s="67"/>
      <c r="E4" s="66">
        <v>1066406</v>
      </c>
      <c r="F4" s="67"/>
    </row>
    <row r="5" spans="2:6">
      <c r="B5" s="3" t="s">
        <v>218</v>
      </c>
      <c r="C5" s="66">
        <v>-20956</v>
      </c>
      <c r="D5" s="67"/>
      <c r="E5" s="66">
        <v>66321</v>
      </c>
      <c r="F5" s="67"/>
    </row>
    <row r="6" spans="2:6">
      <c r="B6" s="7" t="s">
        <v>219</v>
      </c>
      <c r="C6" s="66">
        <v>4020</v>
      </c>
      <c r="D6" s="67"/>
      <c r="E6" s="66">
        <v>14690</v>
      </c>
      <c r="F6" s="67"/>
    </row>
    <row r="7" spans="2:6">
      <c r="B7" s="7" t="s">
        <v>220</v>
      </c>
      <c r="C7" s="66">
        <v>-9155</v>
      </c>
      <c r="D7" s="67"/>
      <c r="E7" s="66">
        <v>4104</v>
      </c>
      <c r="F7" s="67"/>
    </row>
    <row r="8" spans="2:6">
      <c r="B8" s="7" t="s">
        <v>221</v>
      </c>
      <c r="C8" s="66">
        <v>-15821</v>
      </c>
      <c r="D8" s="67"/>
      <c r="E8" s="66">
        <v>47527</v>
      </c>
      <c r="F8" s="67"/>
    </row>
    <row r="9" spans="2:6">
      <c r="B9" s="3" t="s">
        <v>222</v>
      </c>
      <c r="C9" s="66">
        <v>-20956</v>
      </c>
      <c r="D9" s="67"/>
      <c r="E9" s="66">
        <v>66321</v>
      </c>
      <c r="F9" s="67"/>
    </row>
    <row r="10" spans="2:6">
      <c r="B10" s="3" t="s">
        <v>223</v>
      </c>
      <c r="C10" s="66" t="s">
        <v>0</v>
      </c>
      <c r="D10" s="67"/>
      <c r="E10" s="66" t="s">
        <v>0</v>
      </c>
      <c r="F10" s="67"/>
    </row>
    <row r="11" spans="2:6">
      <c r="B11" s="7" t="s">
        <v>224</v>
      </c>
      <c r="C11" s="66" t="s">
        <v>0</v>
      </c>
      <c r="D11" s="67"/>
      <c r="E11" s="66" t="s">
        <v>0</v>
      </c>
      <c r="F11" s="67"/>
    </row>
    <row r="12" spans="2:6">
      <c r="B12" s="7" t="s">
        <v>225</v>
      </c>
      <c r="C12" s="66" t="s">
        <v>0</v>
      </c>
      <c r="D12" s="67"/>
      <c r="E12" s="66" t="s">
        <v>0</v>
      </c>
      <c r="F12" s="67"/>
    </row>
    <row r="13" spans="2:6">
      <c r="B13" s="7" t="s">
        <v>226</v>
      </c>
      <c r="C13" s="66" t="s">
        <v>0</v>
      </c>
      <c r="D13" s="67"/>
      <c r="E13" s="66" t="s">
        <v>0</v>
      </c>
      <c r="F13" s="67"/>
    </row>
    <row r="14" spans="2:6">
      <c r="B14" s="3" t="s">
        <v>227</v>
      </c>
      <c r="C14" s="66">
        <v>-9172</v>
      </c>
      <c r="D14" s="67"/>
      <c r="E14" s="66">
        <v>-42262</v>
      </c>
      <c r="F14" s="67"/>
    </row>
    <row r="15" spans="2:6">
      <c r="B15" s="7" t="s">
        <v>228</v>
      </c>
      <c r="C15" s="66">
        <v>52857</v>
      </c>
      <c r="D15" s="67"/>
      <c r="E15" s="66">
        <v>121864</v>
      </c>
      <c r="F15" s="67"/>
    </row>
    <row r="16" spans="2:6">
      <c r="B16" s="7" t="s">
        <v>229</v>
      </c>
      <c r="C16" s="66">
        <v>-62029</v>
      </c>
      <c r="D16" s="67"/>
      <c r="E16" s="66">
        <v>-164126</v>
      </c>
      <c r="F16" s="67"/>
    </row>
    <row r="17" spans="2:6">
      <c r="B17" s="3" t="s">
        <v>230</v>
      </c>
      <c r="C17" s="66">
        <v>-30128</v>
      </c>
      <c r="D17" s="67"/>
      <c r="E17" s="66">
        <v>24059</v>
      </c>
      <c r="F17" s="67"/>
    </row>
    <row r="18" spans="2:6">
      <c r="B18" s="3" t="s">
        <v>231</v>
      </c>
      <c r="C18" s="66">
        <v>1060337</v>
      </c>
      <c r="D18" s="67"/>
      <c r="E18" s="66">
        <v>1090465</v>
      </c>
      <c r="F18" s="67"/>
    </row>
    <row r="19" spans="2:6">
      <c r="B19" s="3" t="s">
        <v>232</v>
      </c>
      <c r="C19" s="66">
        <v>1078418</v>
      </c>
      <c r="D19" s="67"/>
      <c r="E19" s="66">
        <v>1104643</v>
      </c>
      <c r="F19" s="67"/>
    </row>
    <row r="20" spans="2:6">
      <c r="B20" s="10" t="s">
        <v>203</v>
      </c>
      <c r="C20" s="58">
        <v>-25232.057000000001</v>
      </c>
      <c r="D20" s="59"/>
      <c r="E20" s="58">
        <v>-131949.53299999883</v>
      </c>
      <c r="F20" s="59"/>
    </row>
    <row r="21" spans="2:6">
      <c r="B21" s="3" t="s">
        <v>204</v>
      </c>
      <c r="C21" s="58">
        <v>-25232.057000000001</v>
      </c>
      <c r="D21" s="59"/>
      <c r="E21" s="58">
        <v>-131949.53299999883</v>
      </c>
      <c r="F21" s="59"/>
    </row>
    <row r="22" spans="2:6">
      <c r="B22" s="7" t="s">
        <v>96</v>
      </c>
      <c r="C22" s="58"/>
      <c r="D22" s="59"/>
      <c r="E22" s="58"/>
      <c r="F22" s="59"/>
    </row>
    <row r="23" spans="2:6">
      <c r="B23" s="15" t="s">
        <v>205</v>
      </c>
      <c r="C23" s="58">
        <v>23632.644</v>
      </c>
      <c r="D23" s="59"/>
      <c r="E23" s="58">
        <v>38682.667000001296</v>
      </c>
      <c r="F23" s="59"/>
    </row>
    <row r="24" spans="2:6">
      <c r="B24" s="15" t="s">
        <v>206</v>
      </c>
      <c r="C24" s="58">
        <v>31213.716</v>
      </c>
      <c r="D24" s="59"/>
      <c r="E24" s="58">
        <v>102067.29399999976</v>
      </c>
      <c r="F24" s="59"/>
    </row>
    <row r="25" spans="2:6">
      <c r="B25" s="15" t="s">
        <v>207</v>
      </c>
      <c r="C25" s="58">
        <v>-7581.0720000000001</v>
      </c>
      <c r="D25" s="59"/>
      <c r="E25" s="58">
        <v>-63384.626999998873</v>
      </c>
      <c r="F25" s="59"/>
    </row>
    <row r="26" spans="2:6">
      <c r="B26" s="7" t="s">
        <v>97</v>
      </c>
      <c r="C26" s="58"/>
      <c r="D26" s="59"/>
      <c r="E26" s="58"/>
      <c r="F26" s="59"/>
    </row>
    <row r="27" spans="2:6">
      <c r="B27" s="15" t="s">
        <v>205</v>
      </c>
      <c r="C27" s="58">
        <v>60391.61</v>
      </c>
      <c r="D27" s="59"/>
      <c r="E27" s="58">
        <v>135720.41800000006</v>
      </c>
      <c r="F27" s="59"/>
    </row>
    <row r="28" spans="2:6">
      <c r="B28" s="15" t="s">
        <v>206</v>
      </c>
      <c r="C28" s="58">
        <v>114647.079</v>
      </c>
      <c r="D28" s="59"/>
      <c r="E28" s="58">
        <v>140836.33100000001</v>
      </c>
      <c r="F28" s="59"/>
    </row>
    <row r="29" spans="2:6">
      <c r="B29" s="15" t="s">
        <v>207</v>
      </c>
      <c r="C29" s="58">
        <v>-54255.468999999997</v>
      </c>
      <c r="D29" s="59"/>
      <c r="E29" s="58">
        <v>-5115.9129999999423</v>
      </c>
      <c r="F29" s="59"/>
    </row>
    <row r="30" spans="2:6">
      <c r="B30" s="7" t="s">
        <v>98</v>
      </c>
      <c r="C30" s="58"/>
      <c r="D30" s="59"/>
      <c r="E30" s="58"/>
      <c r="F30" s="59"/>
    </row>
    <row r="31" spans="2:6">
      <c r="B31" s="15" t="s">
        <v>205</v>
      </c>
      <c r="C31" s="58">
        <v>21734.859</v>
      </c>
      <c r="D31" s="59"/>
      <c r="E31" s="58">
        <v>39627.561000000016</v>
      </c>
      <c r="F31" s="59"/>
    </row>
    <row r="32" spans="2:6">
      <c r="B32" s="15" t="s">
        <v>206</v>
      </c>
      <c r="C32" s="58">
        <v>5624.076</v>
      </c>
      <c r="D32" s="59"/>
      <c r="E32" s="58">
        <v>9623.7559999999976</v>
      </c>
      <c r="F32" s="59"/>
    </row>
    <row r="33" spans="2:6">
      <c r="B33" s="15" t="s">
        <v>207</v>
      </c>
      <c r="C33" s="58">
        <v>16110.782999999999</v>
      </c>
      <c r="D33" s="59"/>
      <c r="E33" s="58">
        <v>30003.805000000022</v>
      </c>
      <c r="F33" s="59"/>
    </row>
    <row r="34" spans="2:6">
      <c r="B34" s="7" t="s">
        <v>99</v>
      </c>
      <c r="C34" s="58"/>
      <c r="D34" s="59"/>
      <c r="E34" s="58"/>
      <c r="F34" s="59"/>
    </row>
    <row r="35" spans="2:6">
      <c r="B35" s="15" t="s">
        <v>205</v>
      </c>
      <c r="C35" s="58">
        <v>22279.804</v>
      </c>
      <c r="D35" s="59"/>
      <c r="E35" s="58">
        <v>139287.93599999999</v>
      </c>
      <c r="F35" s="59"/>
    </row>
    <row r="36" spans="2:6">
      <c r="B36" s="15" t="s">
        <v>206</v>
      </c>
      <c r="C36" s="58">
        <v>4941.7979999999998</v>
      </c>
      <c r="D36" s="59"/>
      <c r="E36" s="58">
        <v>2450.9899999999998</v>
      </c>
      <c r="F36" s="59"/>
    </row>
    <row r="37" spans="2:6">
      <c r="B37" s="15" t="s">
        <v>207</v>
      </c>
      <c r="C37" s="58">
        <v>17338.006000000001</v>
      </c>
      <c r="D37" s="59"/>
      <c r="E37" s="58">
        <v>136836.946</v>
      </c>
      <c r="F37" s="59"/>
    </row>
    <row r="38" spans="2:6">
      <c r="B38" s="7" t="s">
        <v>256</v>
      </c>
      <c r="C38" s="58"/>
      <c r="D38" s="59"/>
      <c r="E38" s="58"/>
      <c r="F38" s="59"/>
    </row>
    <row r="39" spans="2:6">
      <c r="B39" s="15" t="s">
        <v>205</v>
      </c>
      <c r="C39" s="58">
        <v>39347.701999999997</v>
      </c>
      <c r="D39" s="59"/>
      <c r="E39" s="58">
        <v>40319.023999999976</v>
      </c>
      <c r="F39" s="59"/>
    </row>
    <row r="40" spans="2:6">
      <c r="B40" s="15" t="s">
        <v>206</v>
      </c>
      <c r="C40" s="58">
        <v>36250.538999999997</v>
      </c>
      <c r="D40" s="59"/>
      <c r="E40" s="58">
        <v>270677.37300000002</v>
      </c>
      <c r="F40" s="59"/>
    </row>
    <row r="41" spans="2:6">
      <c r="B41" s="15" t="s">
        <v>207</v>
      </c>
      <c r="C41" s="58">
        <v>3097.163</v>
      </c>
      <c r="D41" s="59"/>
      <c r="E41" s="58">
        <v>-230358.34900000005</v>
      </c>
      <c r="F41" s="59"/>
    </row>
    <row r="42" spans="2:6">
      <c r="B42" s="7" t="s">
        <v>100</v>
      </c>
      <c r="C42" s="58"/>
      <c r="D42" s="59"/>
      <c r="E42" s="58"/>
      <c r="F42" s="59"/>
    </row>
    <row r="43" spans="2:6">
      <c r="B43" s="15" t="s">
        <v>205</v>
      </c>
      <c r="C43" s="58">
        <v>60.472999999999999</v>
      </c>
      <c r="D43" s="59"/>
      <c r="E43" s="58">
        <v>89.923000000009779</v>
      </c>
      <c r="F43" s="59"/>
    </row>
    <row r="44" spans="2:6">
      <c r="B44" s="15" t="s">
        <v>206</v>
      </c>
      <c r="C44" s="58">
        <v>1.9410000000000001</v>
      </c>
      <c r="D44" s="59"/>
      <c r="E44" s="58">
        <v>21.317999999999302</v>
      </c>
      <c r="F44" s="59"/>
    </row>
    <row r="45" spans="2:6">
      <c r="B45" s="15" t="s">
        <v>207</v>
      </c>
      <c r="C45" s="58">
        <v>58.531999999999996</v>
      </c>
      <c r="D45" s="59"/>
      <c r="E45" s="58">
        <v>68.605000000003201</v>
      </c>
      <c r="F45" s="59"/>
    </row>
    <row r="46" spans="2:6">
      <c r="B46" s="3" t="s">
        <v>208</v>
      </c>
      <c r="C46" s="58">
        <v>3333279.1630000002</v>
      </c>
      <c r="D46" s="59"/>
      <c r="E46" s="58">
        <v>3358511.2200000011</v>
      </c>
      <c r="F46" s="59"/>
    </row>
    <row r="47" spans="2:6">
      <c r="B47" s="7" t="s">
        <v>96</v>
      </c>
      <c r="C47" s="58"/>
      <c r="D47" s="59"/>
      <c r="E47" s="58"/>
      <c r="F47" s="59"/>
    </row>
    <row r="48" spans="2:6">
      <c r="B48" s="15" t="s">
        <v>205</v>
      </c>
      <c r="C48" s="58">
        <v>15106623.413000001</v>
      </c>
      <c r="D48" s="59"/>
      <c r="E48" s="58">
        <v>15082990.769000001</v>
      </c>
      <c r="F48" s="59"/>
    </row>
    <row r="49" spans="2:6">
      <c r="B49" s="15" t="s">
        <v>206</v>
      </c>
      <c r="C49" s="58">
        <v>14831183.001</v>
      </c>
      <c r="D49" s="59"/>
      <c r="E49" s="58">
        <v>14799969.285</v>
      </c>
      <c r="F49" s="59"/>
    </row>
    <row r="50" spans="2:6">
      <c r="B50" s="15" t="s">
        <v>207</v>
      </c>
      <c r="C50" s="58">
        <v>275440.41200000001</v>
      </c>
      <c r="D50" s="59"/>
      <c r="E50" s="58">
        <v>283021.4840000011</v>
      </c>
      <c r="F50" s="59"/>
    </row>
    <row r="51" spans="2:6">
      <c r="B51" s="7" t="s">
        <v>97</v>
      </c>
      <c r="C51" s="58"/>
      <c r="D51" s="59"/>
      <c r="E51" s="58"/>
      <c r="F51" s="59"/>
    </row>
    <row r="52" spans="2:6">
      <c r="B52" s="15" t="s">
        <v>205</v>
      </c>
      <c r="C52" s="58">
        <v>3171681.909</v>
      </c>
      <c r="D52" s="59"/>
      <c r="E52" s="58">
        <v>3111290.2990000001</v>
      </c>
      <c r="F52" s="59"/>
    </row>
    <row r="53" spans="2:6">
      <c r="B53" s="15" t="s">
        <v>206</v>
      </c>
      <c r="C53" s="58">
        <v>1430821.2849999999</v>
      </c>
      <c r="D53" s="59"/>
      <c r="E53" s="58">
        <v>1316174.206</v>
      </c>
      <c r="F53" s="59"/>
    </row>
    <row r="54" spans="2:6">
      <c r="B54" s="15" t="s">
        <v>207</v>
      </c>
      <c r="C54" s="58">
        <v>1740860.6240000001</v>
      </c>
      <c r="D54" s="59"/>
      <c r="E54" s="58">
        <v>1795116.0930000001</v>
      </c>
      <c r="F54" s="59"/>
    </row>
    <row r="55" spans="2:6">
      <c r="B55" s="7" t="s">
        <v>98</v>
      </c>
      <c r="C55" s="58"/>
      <c r="D55" s="59"/>
      <c r="E55" s="58"/>
      <c r="F55" s="59"/>
    </row>
    <row r="56" spans="2:6">
      <c r="B56" s="15" t="s">
        <v>205</v>
      </c>
      <c r="C56" s="58">
        <v>251183.22200000001</v>
      </c>
      <c r="D56" s="59"/>
      <c r="E56" s="58">
        <v>229448.36300000001</v>
      </c>
      <c r="F56" s="59"/>
    </row>
    <row r="57" spans="2:6">
      <c r="B57" s="15" t="s">
        <v>206</v>
      </c>
      <c r="C57" s="58">
        <v>32120.892</v>
      </c>
      <c r="D57" s="59"/>
      <c r="E57" s="58">
        <v>26496.815999999999</v>
      </c>
      <c r="F57" s="59"/>
    </row>
    <row r="58" spans="2:6">
      <c r="B58" s="15" t="s">
        <v>207</v>
      </c>
      <c r="C58" s="58">
        <v>219062.33</v>
      </c>
      <c r="D58" s="59"/>
      <c r="E58" s="58">
        <v>202951.54700000002</v>
      </c>
      <c r="F58" s="59"/>
    </row>
    <row r="59" spans="2:6">
      <c r="B59" s="7" t="s">
        <v>99</v>
      </c>
      <c r="C59" s="58"/>
      <c r="D59" s="59"/>
      <c r="E59" s="58"/>
      <c r="F59" s="59"/>
    </row>
    <row r="60" spans="2:6">
      <c r="B60" s="15" t="s">
        <v>205</v>
      </c>
      <c r="C60" s="58">
        <v>161567.74</v>
      </c>
      <c r="D60" s="59"/>
      <c r="E60" s="58">
        <v>139287.93599999999</v>
      </c>
      <c r="F60" s="59"/>
    </row>
    <row r="61" spans="2:6">
      <c r="B61" s="15" t="s">
        <v>206</v>
      </c>
      <c r="C61" s="58">
        <v>7392.7879999999996</v>
      </c>
      <c r="D61" s="59"/>
      <c r="E61" s="58">
        <v>2450.9899999999998</v>
      </c>
      <c r="F61" s="59"/>
    </row>
    <row r="62" spans="2:6">
      <c r="B62" s="15" t="s">
        <v>207</v>
      </c>
      <c r="C62" s="58">
        <v>154174.95199999999</v>
      </c>
      <c r="D62" s="59"/>
      <c r="E62" s="58">
        <v>136836.946</v>
      </c>
      <c r="F62" s="59"/>
    </row>
    <row r="63" spans="2:6">
      <c r="B63" s="7" t="s">
        <v>256</v>
      </c>
      <c r="C63" s="58"/>
      <c r="D63" s="59"/>
      <c r="E63" s="58"/>
      <c r="F63" s="59"/>
    </row>
    <row r="64" spans="2:6">
      <c r="B64" s="15" t="s">
        <v>205</v>
      </c>
      <c r="C64" s="58">
        <v>1804195.5959999999</v>
      </c>
      <c r="D64" s="59"/>
      <c r="E64" s="58">
        <v>1764847.8940000001</v>
      </c>
      <c r="F64" s="59"/>
    </row>
    <row r="65" spans="2:6">
      <c r="B65" s="15" t="s">
        <v>206</v>
      </c>
      <c r="C65" s="58">
        <v>872494.03</v>
      </c>
      <c r="D65" s="59"/>
      <c r="E65" s="58">
        <v>836243.49100000004</v>
      </c>
      <c r="F65" s="59"/>
    </row>
    <row r="66" spans="2:6">
      <c r="B66" s="15" t="s">
        <v>207</v>
      </c>
      <c r="C66" s="58">
        <v>931701.56599999999</v>
      </c>
      <c r="D66" s="59"/>
      <c r="E66" s="58">
        <v>928604.40300000005</v>
      </c>
      <c r="F66" s="59"/>
    </row>
    <row r="67" spans="2:6">
      <c r="B67" s="7" t="s">
        <v>100</v>
      </c>
      <c r="C67" s="58"/>
      <c r="D67" s="59"/>
      <c r="E67" s="58"/>
      <c r="F67" s="59"/>
    </row>
    <row r="68" spans="2:6">
      <c r="B68" s="15" t="s">
        <v>205</v>
      </c>
      <c r="C68" s="58">
        <v>151722.56299999999</v>
      </c>
      <c r="D68" s="59"/>
      <c r="E68" s="58">
        <v>151662.09</v>
      </c>
      <c r="F68" s="59"/>
    </row>
    <row r="69" spans="2:6">
      <c r="B69" s="15" t="s">
        <v>206</v>
      </c>
      <c r="C69" s="58">
        <v>139683.28400000001</v>
      </c>
      <c r="D69" s="59"/>
      <c r="E69" s="58">
        <v>139681.34299999999</v>
      </c>
      <c r="F69" s="59"/>
    </row>
    <row r="70" spans="2:6">
      <c r="B70" s="15" t="s">
        <v>207</v>
      </c>
      <c r="C70" s="58">
        <v>12039.279</v>
      </c>
      <c r="D70" s="59"/>
      <c r="E70" s="58">
        <v>11980.747000000003</v>
      </c>
      <c r="F70" s="59"/>
    </row>
    <row r="71" spans="2:6">
      <c r="B71" s="3" t="s">
        <v>2</v>
      </c>
      <c r="C71" s="62" t="s">
        <v>0</v>
      </c>
      <c r="D71" s="63"/>
      <c r="E71" s="62" t="s">
        <v>0</v>
      </c>
      <c r="F71" s="63"/>
    </row>
    <row r="72" spans="2:6">
      <c r="B72" s="30" t="s">
        <v>209</v>
      </c>
      <c r="C72" s="64"/>
      <c r="D72" s="65"/>
      <c r="E72" s="64"/>
      <c r="F72" s="65"/>
    </row>
    <row r="73" spans="2:6" ht="19.5">
      <c r="B73" s="33" t="s">
        <v>210</v>
      </c>
      <c r="C73" s="70"/>
      <c r="D73" s="71"/>
      <c r="E73" s="70"/>
      <c r="F73" s="71"/>
    </row>
    <row r="74" spans="2:6">
      <c r="B74" s="34" t="s">
        <v>96</v>
      </c>
      <c r="C74" s="70">
        <v>293.66000000000003</v>
      </c>
      <c r="D74" s="71"/>
      <c r="E74" s="70">
        <v>280.02999999999997</v>
      </c>
      <c r="F74" s="71"/>
    </row>
    <row r="75" spans="2:6">
      <c r="B75" s="34" t="s">
        <v>97</v>
      </c>
      <c r="C75" s="70">
        <v>337.79</v>
      </c>
      <c r="D75" s="71"/>
      <c r="E75" s="70">
        <v>317.89</v>
      </c>
      <c r="F75" s="71"/>
    </row>
    <row r="76" spans="2:6">
      <c r="B76" s="34" t="s">
        <v>98</v>
      </c>
      <c r="C76" s="70">
        <v>315.94</v>
      </c>
      <c r="D76" s="71"/>
      <c r="E76" s="70">
        <v>295.68</v>
      </c>
      <c r="F76" s="71"/>
    </row>
    <row r="77" spans="2:6">
      <c r="B77" s="34" t="s">
        <v>99</v>
      </c>
      <c r="C77" s="70">
        <v>298.89</v>
      </c>
      <c r="D77" s="71"/>
      <c r="E77" s="70" t="s">
        <v>0</v>
      </c>
      <c r="F77" s="71"/>
    </row>
    <row r="78" spans="2:6">
      <c r="B78" s="7" t="s">
        <v>256</v>
      </c>
      <c r="C78" s="70">
        <v>314.45</v>
      </c>
      <c r="D78" s="71"/>
      <c r="E78" s="70">
        <v>295.33</v>
      </c>
      <c r="F78" s="71"/>
    </row>
    <row r="79" spans="2:6">
      <c r="B79" s="34" t="s">
        <v>100</v>
      </c>
      <c r="C79" s="70">
        <v>329.88</v>
      </c>
      <c r="D79" s="71"/>
      <c r="E79" s="70">
        <v>311.39</v>
      </c>
      <c r="F79" s="71"/>
    </row>
    <row r="80" spans="2:6" ht="19.5">
      <c r="B80" s="33" t="s">
        <v>211</v>
      </c>
      <c r="C80" s="70"/>
      <c r="D80" s="71"/>
      <c r="E80" s="70"/>
      <c r="F80" s="71"/>
    </row>
    <row r="81" spans="2:6">
      <c r="B81" s="34" t="s">
        <v>96</v>
      </c>
      <c r="C81" s="70">
        <v>286.11</v>
      </c>
      <c r="D81" s="71"/>
      <c r="E81" s="70">
        <v>293.66000000000003</v>
      </c>
      <c r="F81" s="71"/>
    </row>
    <row r="82" spans="2:6">
      <c r="B82" s="34" t="s">
        <v>97</v>
      </c>
      <c r="C82" s="70">
        <v>331.26</v>
      </c>
      <c r="D82" s="71"/>
      <c r="E82" s="70">
        <v>337.79</v>
      </c>
      <c r="F82" s="71"/>
    </row>
    <row r="83" spans="2:6">
      <c r="B83" s="34" t="s">
        <v>98</v>
      </c>
      <c r="C83" s="70">
        <v>310.69</v>
      </c>
      <c r="D83" s="71"/>
      <c r="E83" s="70">
        <v>315.94</v>
      </c>
      <c r="F83" s="71"/>
    </row>
    <row r="84" spans="2:6">
      <c r="B84" s="34" t="s">
        <v>99</v>
      </c>
      <c r="C84" s="70">
        <v>293.77999999999997</v>
      </c>
      <c r="D84" s="71"/>
      <c r="E84" s="70">
        <v>298.89</v>
      </c>
      <c r="F84" s="71"/>
    </row>
    <row r="85" spans="2:6">
      <c r="B85" s="7" t="s">
        <v>256</v>
      </c>
      <c r="C85" s="70">
        <v>308.69</v>
      </c>
      <c r="D85" s="71"/>
      <c r="E85" s="70">
        <v>314.45</v>
      </c>
      <c r="F85" s="71"/>
    </row>
    <row r="86" spans="2:6">
      <c r="B86" s="34" t="s">
        <v>100</v>
      </c>
      <c r="C86" s="70">
        <v>323.02</v>
      </c>
      <c r="D86" s="71"/>
      <c r="E86" s="70">
        <v>329.88</v>
      </c>
      <c r="F86" s="71"/>
    </row>
    <row r="87" spans="2:6" ht="19.5">
      <c r="B87" s="33" t="s">
        <v>212</v>
      </c>
      <c r="C87" s="70"/>
      <c r="D87" s="71"/>
      <c r="E87" s="70"/>
      <c r="F87" s="71"/>
    </row>
    <row r="88" spans="2:6">
      <c r="B88" s="34" t="s">
        <v>96</v>
      </c>
      <c r="C88" s="68">
        <v>-2.57</v>
      </c>
      <c r="D88" s="69"/>
      <c r="E88" s="68">
        <v>4.8673356426097394</v>
      </c>
      <c r="F88" s="69"/>
    </row>
    <row r="89" spans="2:6">
      <c r="B89" s="34" t="s">
        <v>97</v>
      </c>
      <c r="C89" s="68">
        <v>-1.93</v>
      </c>
      <c r="D89" s="69"/>
      <c r="E89" s="68">
        <v>6.260027053383256</v>
      </c>
      <c r="F89" s="69"/>
    </row>
    <row r="90" spans="2:6">
      <c r="B90" s="34" t="s">
        <v>98</v>
      </c>
      <c r="C90" s="68">
        <v>-1.66</v>
      </c>
      <c r="D90" s="69"/>
      <c r="E90" s="68">
        <v>6.8520021645021609</v>
      </c>
      <c r="F90" s="69"/>
    </row>
    <row r="91" spans="2:6">
      <c r="B91" s="34" t="s">
        <v>99</v>
      </c>
      <c r="C91" s="68">
        <v>-1.71</v>
      </c>
      <c r="D91" s="69"/>
      <c r="E91" s="68">
        <v>6.424467171504709</v>
      </c>
      <c r="F91" s="69"/>
    </row>
    <row r="92" spans="2:6">
      <c r="B92" s="7" t="s">
        <v>256</v>
      </c>
      <c r="C92" s="68">
        <v>-1.83</v>
      </c>
      <c r="D92" s="69"/>
      <c r="E92" s="68">
        <v>6.4741137033149379</v>
      </c>
      <c r="F92" s="69"/>
    </row>
    <row r="93" spans="2:6">
      <c r="B93" s="34" t="s">
        <v>100</v>
      </c>
      <c r="C93" s="68">
        <v>-2.08</v>
      </c>
      <c r="D93" s="69"/>
      <c r="E93" s="68">
        <v>5.9378913902180575</v>
      </c>
      <c r="F93" s="69"/>
    </row>
    <row r="94" spans="2:6" ht="19.5">
      <c r="B94" s="33" t="s">
        <v>213</v>
      </c>
      <c r="C94" s="45" t="s">
        <v>257</v>
      </c>
      <c r="D94" s="45" t="s">
        <v>258</v>
      </c>
      <c r="E94" s="45" t="s">
        <v>257</v>
      </c>
      <c r="F94" s="45" t="s">
        <v>258</v>
      </c>
    </row>
    <row r="95" spans="2:6">
      <c r="B95" s="34" t="s">
        <v>96</v>
      </c>
      <c r="C95" s="14">
        <v>285.35000000000002</v>
      </c>
      <c r="D95" s="37">
        <v>43279</v>
      </c>
      <c r="E95" s="14">
        <v>280.17</v>
      </c>
      <c r="F95" s="37">
        <v>42737</v>
      </c>
    </row>
    <row r="96" spans="2:6">
      <c r="B96" s="34" t="s">
        <v>97</v>
      </c>
      <c r="C96" s="14">
        <v>330.37</v>
      </c>
      <c r="D96" s="37">
        <v>43279</v>
      </c>
      <c r="E96" s="14">
        <v>318.07</v>
      </c>
      <c r="F96" s="37">
        <v>42737</v>
      </c>
    </row>
    <row r="97" spans="2:6">
      <c r="B97" s="34" t="s">
        <v>98</v>
      </c>
      <c r="C97" s="14">
        <v>309.83999999999997</v>
      </c>
      <c r="D97" s="37">
        <v>43279</v>
      </c>
      <c r="E97" s="14">
        <v>295.85000000000002</v>
      </c>
      <c r="F97" s="37">
        <v>42737</v>
      </c>
    </row>
    <row r="98" spans="2:6">
      <c r="B98" s="34" t="s">
        <v>99</v>
      </c>
      <c r="C98" s="14">
        <v>292.98</v>
      </c>
      <c r="D98" s="37">
        <v>43279</v>
      </c>
      <c r="E98" s="14">
        <v>280.88</v>
      </c>
      <c r="F98" s="37">
        <v>42739</v>
      </c>
    </row>
    <row r="99" spans="2:6">
      <c r="B99" s="7" t="s">
        <v>256</v>
      </c>
      <c r="C99" s="14">
        <v>307.85000000000002</v>
      </c>
      <c r="D99" s="37">
        <v>43279</v>
      </c>
      <c r="E99" s="14">
        <v>295.5</v>
      </c>
      <c r="F99" s="37">
        <v>42737</v>
      </c>
    </row>
    <row r="100" spans="2:6">
      <c r="B100" s="34" t="s">
        <v>100</v>
      </c>
      <c r="C100" s="14">
        <v>322.14999999999998</v>
      </c>
      <c r="D100" s="37">
        <v>43279</v>
      </c>
      <c r="E100" s="14">
        <v>311.57</v>
      </c>
      <c r="F100" s="37">
        <v>42737</v>
      </c>
    </row>
    <row r="101" spans="2:6" ht="19.5">
      <c r="B101" s="33" t="s">
        <v>214</v>
      </c>
      <c r="C101" s="14"/>
      <c r="D101" s="37"/>
      <c r="E101" s="14"/>
      <c r="F101" s="37"/>
    </row>
    <row r="102" spans="2:6">
      <c r="B102" s="34" t="s">
        <v>96</v>
      </c>
      <c r="C102" s="14">
        <v>297.52999999999997</v>
      </c>
      <c r="D102" s="37">
        <v>43123</v>
      </c>
      <c r="E102" s="14">
        <v>293.92</v>
      </c>
      <c r="F102" s="37">
        <v>43097</v>
      </c>
    </row>
    <row r="103" spans="2:6">
      <c r="B103" s="34" t="s">
        <v>97</v>
      </c>
      <c r="C103" s="14">
        <v>342.53</v>
      </c>
      <c r="D103" s="37">
        <v>43123</v>
      </c>
      <c r="E103" s="14">
        <v>338.05</v>
      </c>
      <c r="F103" s="37">
        <v>43097</v>
      </c>
    </row>
    <row r="104" spans="2:6">
      <c r="B104" s="34" t="s">
        <v>98</v>
      </c>
      <c r="C104" s="14">
        <v>320.48</v>
      </c>
      <c r="D104" s="37">
        <v>43123</v>
      </c>
      <c r="E104" s="14">
        <v>316.17</v>
      </c>
      <c r="F104" s="37">
        <v>43097</v>
      </c>
    </row>
    <row r="105" spans="2:6">
      <c r="B105" s="34" t="s">
        <v>99</v>
      </c>
      <c r="C105" s="14">
        <v>303.17</v>
      </c>
      <c r="D105" s="37">
        <v>43123</v>
      </c>
      <c r="E105" s="14">
        <v>299.11</v>
      </c>
      <c r="F105" s="37">
        <v>43097</v>
      </c>
    </row>
    <row r="106" spans="2:6">
      <c r="B106" s="7" t="s">
        <v>256</v>
      </c>
      <c r="C106" s="14">
        <v>318.89999999999998</v>
      </c>
      <c r="D106" s="37">
        <v>43123</v>
      </c>
      <c r="E106" s="14">
        <v>314.69</v>
      </c>
      <c r="F106" s="37">
        <v>43097</v>
      </c>
    </row>
    <row r="107" spans="2:6">
      <c r="B107" s="34" t="s">
        <v>100</v>
      </c>
      <c r="C107" s="14">
        <v>334.44</v>
      </c>
      <c r="D107" s="37">
        <v>43123</v>
      </c>
      <c r="E107" s="14">
        <v>330.14</v>
      </c>
      <c r="F107" s="37">
        <v>43097</v>
      </c>
    </row>
    <row r="108" spans="2:6" ht="19.5">
      <c r="B108" s="33" t="s">
        <v>215</v>
      </c>
      <c r="C108" s="14"/>
      <c r="D108" s="37"/>
      <c r="E108" s="14"/>
      <c r="F108" s="37"/>
    </row>
    <row r="109" spans="2:6">
      <c r="B109" s="34" t="s">
        <v>96</v>
      </c>
      <c r="C109" s="14">
        <v>286.1123007977493</v>
      </c>
      <c r="D109" s="37">
        <v>43280</v>
      </c>
      <c r="E109" s="14">
        <v>293.67548843041186</v>
      </c>
      <c r="F109" s="37">
        <v>43098</v>
      </c>
    </row>
    <row r="110" spans="2:6">
      <c r="B110" s="34" t="s">
        <v>97</v>
      </c>
      <c r="C110" s="14">
        <v>331.25476119678143</v>
      </c>
      <c r="D110" s="37">
        <v>43280</v>
      </c>
      <c r="E110" s="14">
        <v>337.78366152166183</v>
      </c>
      <c r="F110" s="37">
        <v>43098</v>
      </c>
    </row>
    <row r="111" spans="2:6">
      <c r="B111" s="34" t="s">
        <v>98</v>
      </c>
      <c r="C111" s="14">
        <v>310.67992009397511</v>
      </c>
      <c r="D111" s="37">
        <v>43280</v>
      </c>
      <c r="E111" s="14">
        <v>315.92369212145007</v>
      </c>
      <c r="F111" s="37">
        <v>43098</v>
      </c>
    </row>
    <row r="112" spans="2:6">
      <c r="B112" s="34" t="s">
        <v>99</v>
      </c>
      <c r="C112" s="14">
        <v>293.76838683886859</v>
      </c>
      <c r="D112" s="37">
        <v>43280</v>
      </c>
      <c r="E112" s="14">
        <v>298.87806133878496</v>
      </c>
      <c r="F112" s="37">
        <v>43098</v>
      </c>
    </row>
    <row r="113" spans="2:6">
      <c r="B113" s="7" t="s">
        <v>256</v>
      </c>
      <c r="C113" s="14">
        <v>308.67763907997988</v>
      </c>
      <c r="D113" s="37">
        <v>43280</v>
      </c>
      <c r="E113" s="14">
        <v>314.4433700579815</v>
      </c>
      <c r="F113" s="37">
        <v>43098</v>
      </c>
    </row>
    <row r="114" spans="2:6">
      <c r="B114" s="34" t="s">
        <v>100</v>
      </c>
      <c r="C114" s="14">
        <v>323.0121081171057</v>
      </c>
      <c r="D114" s="37">
        <v>43280</v>
      </c>
      <c r="E114" s="14">
        <v>329.87855431718907</v>
      </c>
      <c r="F114" s="37">
        <v>43098</v>
      </c>
    </row>
    <row r="115" spans="2:6" ht="18">
      <c r="B115" s="10" t="s">
        <v>233</v>
      </c>
      <c r="C115" s="75">
        <v>1.2732404405910001</v>
      </c>
      <c r="D115" s="75"/>
      <c r="E115" s="76">
        <v>1.2709687611210001</v>
      </c>
      <c r="F115" s="77"/>
    </row>
    <row r="116" spans="2:6">
      <c r="B116" s="3" t="s">
        <v>181</v>
      </c>
      <c r="C116" s="78">
        <v>1.2102235469980001</v>
      </c>
      <c r="D116" s="78"/>
      <c r="E116" s="79">
        <v>1.2264337115890001</v>
      </c>
      <c r="F116" s="80"/>
    </row>
    <row r="117" spans="2:6">
      <c r="B117" s="7" t="s">
        <v>182</v>
      </c>
      <c r="C117" s="78" t="s">
        <v>0</v>
      </c>
      <c r="D117" s="78"/>
      <c r="E117" s="79" t="s">
        <v>0</v>
      </c>
      <c r="F117" s="80"/>
    </row>
    <row r="118" spans="2:6">
      <c r="B118" s="7" t="s">
        <v>183</v>
      </c>
      <c r="C118" s="78">
        <v>0.01</v>
      </c>
      <c r="D118" s="78"/>
      <c r="E118" s="79">
        <v>0.01</v>
      </c>
      <c r="F118" s="80"/>
    </row>
    <row r="119" spans="2:6">
      <c r="B119" s="7" t="s">
        <v>184</v>
      </c>
      <c r="C119" s="78">
        <v>0.02</v>
      </c>
      <c r="D119" s="78"/>
      <c r="E119" s="79">
        <v>0.02</v>
      </c>
      <c r="F119" s="80"/>
    </row>
    <row r="120" spans="2:6">
      <c r="B120" s="7" t="s">
        <v>186</v>
      </c>
      <c r="C120" s="78" t="s">
        <v>0</v>
      </c>
      <c r="D120" s="78"/>
      <c r="E120" s="79" t="s">
        <v>0</v>
      </c>
      <c r="F120" s="80"/>
    </row>
    <row r="121" spans="2:6">
      <c r="B121" s="7" t="s">
        <v>187</v>
      </c>
      <c r="C121" s="78" t="s">
        <v>0</v>
      </c>
      <c r="D121" s="78"/>
      <c r="E121" s="79" t="s">
        <v>0</v>
      </c>
      <c r="F121" s="80"/>
    </row>
    <row r="123" spans="2:6">
      <c r="B123" s="60"/>
      <c r="C123" s="61"/>
      <c r="D123" s="61"/>
      <c r="E123" s="61"/>
      <c r="F123" s="61"/>
    </row>
    <row r="125" spans="2:6">
      <c r="B125" s="60"/>
      <c r="C125" s="61"/>
      <c r="D125" s="61"/>
      <c r="E125" s="61"/>
      <c r="F125" s="61"/>
    </row>
  </sheetData>
  <mergeCells count="200">
    <mergeCell ref="C120:D120"/>
    <mergeCell ref="E120:F120"/>
    <mergeCell ref="C121:D121"/>
    <mergeCell ref="E121:F121"/>
    <mergeCell ref="C117:D117"/>
    <mergeCell ref="E117:F117"/>
    <mergeCell ref="C118:D118"/>
    <mergeCell ref="E118:F118"/>
    <mergeCell ref="C119:D119"/>
    <mergeCell ref="E119:F119"/>
    <mergeCell ref="C115:D115"/>
    <mergeCell ref="E115:F115"/>
    <mergeCell ref="C116:D116"/>
    <mergeCell ref="E116:F116"/>
    <mergeCell ref="C16:D16"/>
    <mergeCell ref="E16:F16"/>
    <mergeCell ref="C17:D17"/>
    <mergeCell ref="E17:F17"/>
    <mergeCell ref="C18:D18"/>
    <mergeCell ref="E18:F18"/>
    <mergeCell ref="E73:F73"/>
    <mergeCell ref="C74:D74"/>
    <mergeCell ref="E74:F74"/>
    <mergeCell ref="C75:D75"/>
    <mergeCell ref="E75:F75"/>
    <mergeCell ref="C76:D76"/>
    <mergeCell ref="E76:F76"/>
    <mergeCell ref="C77:D77"/>
    <mergeCell ref="E77:F77"/>
    <mergeCell ref="C81:D81"/>
    <mergeCell ref="E81:F81"/>
    <mergeCell ref="C82:D82"/>
    <mergeCell ref="E82:F82"/>
    <mergeCell ref="C73:D73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9:D19"/>
    <mergeCell ref="E19:F19"/>
    <mergeCell ref="C93:D93"/>
    <mergeCell ref="E93:F93"/>
    <mergeCell ref="C89:D89"/>
    <mergeCell ref="E89:F89"/>
    <mergeCell ref="C90:D90"/>
    <mergeCell ref="E90:F90"/>
    <mergeCell ref="C91:D91"/>
    <mergeCell ref="E91:F91"/>
    <mergeCell ref="C92:D92"/>
    <mergeCell ref="E92:F92"/>
    <mergeCell ref="C2:D2"/>
    <mergeCell ref="E2:F2"/>
    <mergeCell ref="C3:D3"/>
    <mergeCell ref="E3:F3"/>
    <mergeCell ref="C4:D4"/>
    <mergeCell ref="E4:F4"/>
    <mergeCell ref="C8:D8"/>
    <mergeCell ref="E8:F8"/>
    <mergeCell ref="C9:D9"/>
    <mergeCell ref="E9:F9"/>
    <mergeCell ref="C5:D5"/>
    <mergeCell ref="E5:F5"/>
    <mergeCell ref="C6:D6"/>
    <mergeCell ref="E6:F6"/>
    <mergeCell ref="C7:D7"/>
    <mergeCell ref="E7:F7"/>
    <mergeCell ref="C88:D88"/>
    <mergeCell ref="E88:F88"/>
    <mergeCell ref="C83:D83"/>
    <mergeCell ref="E83:F83"/>
    <mergeCell ref="C84:D84"/>
    <mergeCell ref="E84:F84"/>
    <mergeCell ref="C85:D85"/>
    <mergeCell ref="E85:F85"/>
    <mergeCell ref="C86:D86"/>
    <mergeCell ref="E86:F86"/>
    <mergeCell ref="C87:D87"/>
    <mergeCell ref="E87:F87"/>
    <mergeCell ref="C78:D78"/>
    <mergeCell ref="E78:F78"/>
    <mergeCell ref="C79:D79"/>
    <mergeCell ref="E79:F79"/>
    <mergeCell ref="C80:D80"/>
    <mergeCell ref="E80:F80"/>
    <mergeCell ref="C70:D70"/>
    <mergeCell ref="E70:F70"/>
    <mergeCell ref="C71:D71"/>
    <mergeCell ref="E71:F71"/>
    <mergeCell ref="C72:D72"/>
    <mergeCell ref="E72:F72"/>
    <mergeCell ref="C67:D67"/>
    <mergeCell ref="E67:F67"/>
    <mergeCell ref="C68:D68"/>
    <mergeCell ref="E68:F68"/>
    <mergeCell ref="C69:D69"/>
    <mergeCell ref="E69:F69"/>
    <mergeCell ref="C62:D62"/>
    <mergeCell ref="E62:F62"/>
    <mergeCell ref="C63:D63"/>
    <mergeCell ref="E63:F63"/>
    <mergeCell ref="C64:D64"/>
    <mergeCell ref="E64:F64"/>
    <mergeCell ref="C65:D65"/>
    <mergeCell ref="E65:F65"/>
    <mergeCell ref="C66:D66"/>
    <mergeCell ref="E66:F66"/>
    <mergeCell ref="C57:D57"/>
    <mergeCell ref="E57:F57"/>
    <mergeCell ref="C58:D58"/>
    <mergeCell ref="E58:F58"/>
    <mergeCell ref="C59:D59"/>
    <mergeCell ref="E59:F59"/>
    <mergeCell ref="C60:D60"/>
    <mergeCell ref="E60:F60"/>
    <mergeCell ref="C61:D61"/>
    <mergeCell ref="E61:F61"/>
    <mergeCell ref="C52:D52"/>
    <mergeCell ref="E52:F52"/>
    <mergeCell ref="C53:D53"/>
    <mergeCell ref="E53:F53"/>
    <mergeCell ref="C54:D54"/>
    <mergeCell ref="E54:F54"/>
    <mergeCell ref="C55:D55"/>
    <mergeCell ref="E55:F55"/>
    <mergeCell ref="C56:D56"/>
    <mergeCell ref="E56:F56"/>
    <mergeCell ref="C47:D47"/>
    <mergeCell ref="E47:F47"/>
    <mergeCell ref="C48:D48"/>
    <mergeCell ref="E48:F48"/>
    <mergeCell ref="C49:D49"/>
    <mergeCell ref="E49:F49"/>
    <mergeCell ref="C50:D50"/>
    <mergeCell ref="E50:F50"/>
    <mergeCell ref="C51:D51"/>
    <mergeCell ref="E51:F51"/>
    <mergeCell ref="C42:D42"/>
    <mergeCell ref="E42:F42"/>
    <mergeCell ref="C43:D43"/>
    <mergeCell ref="E43:F43"/>
    <mergeCell ref="C44:D44"/>
    <mergeCell ref="E44:F44"/>
    <mergeCell ref="C45:D45"/>
    <mergeCell ref="E45:F45"/>
    <mergeCell ref="C46:D46"/>
    <mergeCell ref="E46:F4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C26:D26"/>
    <mergeCell ref="E26:F26"/>
    <mergeCell ref="C27:D27"/>
    <mergeCell ref="E27:F27"/>
    <mergeCell ref="B123:F123"/>
    <mergeCell ref="B125:F125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</mergeCells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oot>
</root>
</file>

<file path=customXml/itemProps1.xml><?xml version="1.0" encoding="utf-8"?>
<ds:datastoreItem xmlns:ds="http://schemas.openxmlformats.org/officeDocument/2006/customXml" ds:itemID="{7F3C3AD7-44AC-4EEB-9260-047E02D9FB4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13</vt:i4>
      </vt:variant>
    </vt:vector>
  </HeadingPairs>
  <TitlesOfParts>
    <vt:vector size="18" baseType="lpstr">
      <vt:lpstr>tabela glowna</vt:lpstr>
      <vt:lpstr>tabele uzupelniajace</vt:lpstr>
      <vt:lpstr>bilans</vt:lpstr>
      <vt:lpstr>rachunek wyniku</vt:lpstr>
      <vt:lpstr>zestawienie_zmian</vt:lpstr>
      <vt:lpstr>eFR_ARK_1_akcje</vt:lpstr>
      <vt:lpstr>eFR_ARK_Akcje</vt:lpstr>
      <vt:lpstr>eFR_ARK_bilans</vt:lpstr>
      <vt:lpstr>eFR_ARK_bilans_kat</vt:lpstr>
      <vt:lpstr>eFR_ARK_cert_jedn</vt:lpstr>
      <vt:lpstr>eFR_ARK_dluzne_pap</vt:lpstr>
      <vt:lpstr>eFR_ARK_rach_wyn</vt:lpstr>
      <vt:lpstr>eFR_ARK_rw_kat</vt:lpstr>
      <vt:lpstr>eFR_ARK_tab_glowna</vt:lpstr>
      <vt:lpstr>eFR_ARK_zest_lkat</vt:lpstr>
      <vt:lpstr>eFR_ARK_zest_wkat</vt:lpstr>
      <vt:lpstr>eFR_ARK_zest_zmian</vt:lpstr>
      <vt:lpstr>eFR_ARK_zest_zmian_ukf</vt:lpstr>
    </vt:vector>
  </TitlesOfParts>
  <Company>BONAIR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Mikszta</dc:creator>
  <cp:lastModifiedBy>Woroszyl Norbert</cp:lastModifiedBy>
  <cp:lastPrinted>2012-02-07T10:07:04Z</cp:lastPrinted>
  <dcterms:created xsi:type="dcterms:W3CDTF">2009-09-25T10:53:11Z</dcterms:created>
  <dcterms:modified xsi:type="dcterms:W3CDTF">2018-09-26T10:13:32Z</dcterms:modified>
</cp:coreProperties>
</file>