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PRAWOZDANIA\ROCZNE\ROCZNE\SPRAWOZDANIA 2020\ESALIENS\FINAL\EXCELE\dla TFI czyste\"/>
    </mc:Choice>
  </mc:AlternateContent>
  <bookViews>
    <workbookView xWindow="240" yWindow="150" windowWidth="19320" windowHeight="11700" tabRatio="858" activeTab="6"/>
  </bookViews>
  <sheets>
    <sheet name="tabela glowna" sheetId="1" r:id="rId1"/>
    <sheet name="tabele uzupelniajace" sheetId="2" r:id="rId2"/>
    <sheet name="tabele dodatkowe" sheetId="3" r:id="rId3"/>
    <sheet name="bilans" sheetId="4" r:id="rId4"/>
    <sheet name="rachunek wyniku" sheetId="5" r:id="rId5"/>
    <sheet name="zestawienie_zmian" sheetId="6" r:id="rId6"/>
    <sheet name="noty" sheetId="7" r:id="rId7"/>
  </sheets>
  <definedNames>
    <definedName name="eFR_ARK_1_akcje">'tabele uzupelniajace'!$B$31</definedName>
    <definedName name="eFR_ARK_1_gwarant">'tabele dodatkowe'!$B$11</definedName>
    <definedName name="eFR_ARK_bilans">bilans!$B$2:$D$22</definedName>
    <definedName name="eFR_ARK_bilans_kat">bilans!$B$23:$D$35</definedName>
    <definedName name="eFR_ARK_depozyty">'tabele uzupelniajace'!$B$21:$K$25</definedName>
    <definedName name="eFR_ARK_nota_10_zzz">noty!$B$110:$F$116</definedName>
    <definedName name="eFR_ARK_nota_11_kft">noty!$B$120:$D$136</definedName>
    <definedName name="eFR_ARK_nota_11_wtf">noty!$B$138:$D$142</definedName>
    <definedName name="eFR_ARK_nota_12_anet">noty!$B$145:$E$146</definedName>
    <definedName name="eFR_ARK_nota_12_wkat">noty!$B$147:$E$153</definedName>
    <definedName name="eFR_ARK_nota_2">noty!$B$2:$D$11</definedName>
    <definedName name="eFR_ARK_nota_3">noty!$B$14:$D$30</definedName>
    <definedName name="eFR_ARK_nota_4_1">noty!$B$32:$F$36</definedName>
    <definedName name="eFR_ARK_nota_4_2">noty!$B$38:$F$41</definedName>
    <definedName name="eFR_ARK_nota_5_1a">noty!$B$44:$D$49</definedName>
    <definedName name="eFR_ARK_nota_5_1b">noty!$B$53:$D$58</definedName>
    <definedName name="eFR_ARK_nota_5_2">noty!$B$63:$D$72</definedName>
    <definedName name="eFR_ARK_nota_5_3">noty!$B$77:$D$79</definedName>
    <definedName name="eFR_ARK_nota_9_wal">noty!$B$90:$F$106</definedName>
    <definedName name="eFR_ARK_rach_wyn">'rachunek wyniku'!$B$2:$D$31</definedName>
    <definedName name="eFR_ARK_rw_kat">'rachunek wyniku'!$B$32:$D$37</definedName>
    <definedName name="eFR_ARK_tab_glowna">'tabela glowna'!$B$2:$H$23</definedName>
    <definedName name="eFR_ARK_tyt_ucz_zagr">'tabele uzupelniajace'!$B$12:$J$17</definedName>
    <definedName name="eFR_ARK_zest_lkat">zestawienie_zmian!$B$20:$E$67</definedName>
    <definedName name="eFR_ARK_zest_wkat">zestawienie_zmian!$B$68:$F$104</definedName>
    <definedName name="eFR_ARK_zest_zmian">zestawienie_zmian!$B$2:$E$19</definedName>
    <definedName name="eFR_ARK_zest_zmian_ukf">zestawienie_zmian!$B$105:$E$111</definedName>
  </definedNames>
  <calcPr calcId="162913"/>
</workbook>
</file>

<file path=xl/calcChain.xml><?xml version="1.0" encoding="utf-8"?>
<calcChain xmlns="http://schemas.openxmlformats.org/spreadsheetml/2006/main">
  <c r="D15" i="1" l="1"/>
  <c r="I17" i="2"/>
  <c r="I15" i="2"/>
  <c r="I16" i="2"/>
  <c r="E54" i="6" l="1"/>
  <c r="C54" i="6"/>
  <c r="C31" i="5" l="1"/>
  <c r="E24" i="6" l="1"/>
  <c r="E23" i="6"/>
</calcChain>
</file>

<file path=xl/sharedStrings.xml><?xml version="1.0" encoding="utf-8"?>
<sst xmlns="http://schemas.openxmlformats.org/spreadsheetml/2006/main" count="735" uniqueCount="215">
  <si>
    <t>-</t>
  </si>
  <si>
    <t>(*) Za aktywa obciążone ryzykiem zmiany wartości godziwej wynikającym ze zmiany stopy procentowej uznano środki pieniężne, depozyty, stało- i zerokuponowe obligacje Skarbu Państwa, komunalne i przedsiębiorstw, bony skarbowe, listy zastawne, certyfikaty depozytowe oraz weksle.</t>
  </si>
  <si>
    <t>(**) Za aktywa obciążone ryzykiem przepływów środków pieniężnych wynikających ze stopy procentowej uznano zmiennokuponowe obligacje, listy zastawne, certyfikaty depozytowe oraz instrumenty pochodne na stopę procentową o dodatniej wycenie na dzień bilansowy.</t>
  </si>
  <si>
    <t>(***) Za zobowiązania obciążone ryzykiem przepływów środków pieniężnych wynikającym ze stopy procentowej uznano instrumenty pochodne na stopę procentową o ujemnej wycenie na dzień bilansowy.</t>
  </si>
  <si>
    <t>(****) Ryzyko kredytowe obejmuje ryzyko niewypełnienia przez kontrahenta zobowiązań z wyemitowanych papierów wartościowych (obligacji stało-, zmienno- i zerokuponowych, bonów skarbowych, listów zastawnych, certyfikatów depozytowych i weksli), depozytów będących składnikami portfela lokat, przechowywanych na rachunkach bankowych środków pieniężnych oraz niewywiązania się kontrahenta z zawartych transakcji, w szczególności na niestandaryzowane instrumenty pochodne oraz transakcji typu buy-sell-back.</t>
  </si>
  <si>
    <t>(*****) Za znaczącą koncentrację ryzyka kredytowego uznano poziom 10% udziału procentowego danego emitenta w aktywach ogółem.</t>
  </si>
  <si>
    <t>II. Wartość aktywów netto na jednostkę uczestnictwa na koniec roku obrotowego za trzy ostatnie lata obrotowe</t>
  </si>
  <si>
    <t>I. Zmiana wartości aktywów netto</t>
  </si>
  <si>
    <t>3.Przewidywana liczba jednostek uczestnictwa</t>
  </si>
  <si>
    <t>BILANS</t>
  </si>
  <si>
    <t>I. Aktywa</t>
  </si>
  <si>
    <t>1) Środki pieniężne i ich ekwiwalenty</t>
  </si>
  <si>
    <t>2) Należności</t>
  </si>
  <si>
    <t>3) Transakcje przy zobowiązaniu się drugiej strony do odkupu</t>
  </si>
  <si>
    <t>4) Składniki lokat notowane na aktywnym rynku, w tym:</t>
  </si>
  <si>
    <t>- dłużne papiery wartościowe</t>
  </si>
  <si>
    <t>5) Składniki lokat nienotowane na aktywnym rynku, w tym:</t>
  </si>
  <si>
    <t>6) Nieruchomości</t>
  </si>
  <si>
    <t>7) Pozostałe aktywa</t>
  </si>
  <si>
    <t>II. Zobowiązania</t>
  </si>
  <si>
    <t>III. Aktywa netto (I - II)</t>
  </si>
  <si>
    <t>IV. Kapitał funduszu/subfunduszu</t>
  </si>
  <si>
    <t>1) Kapitał wpłacony</t>
  </si>
  <si>
    <t>2) Kapitał wypłacony (wielkość ujemna)</t>
  </si>
  <si>
    <t>V. Dochody zatrzymane</t>
  </si>
  <si>
    <t>1) Zakumulowane, nierozdysponowane przychody z lokat netto</t>
  </si>
  <si>
    <t>2) Zakumulowany, nierozdysponowany zrealizowany zysk (strata) ze zbycia lokat</t>
  </si>
  <si>
    <t>VI. Wzrost (spadek) wartości lokat w odniesieniu do ceny nabycia</t>
  </si>
  <si>
    <t>VII. Kapitał funduszu/subfunduszu i zakumulowany wynik z operacji (IV+V+/-VI)</t>
  </si>
  <si>
    <t>Liczba zarejestrowanych jednostek uczestnictwa</t>
  </si>
  <si>
    <t>Kategoria A</t>
  </si>
  <si>
    <t>Kategoria C</t>
  </si>
  <si>
    <t>Kategoria F</t>
  </si>
  <si>
    <t>Kategoria H</t>
  </si>
  <si>
    <t>Kategoria V</t>
  </si>
  <si>
    <t>Wartość aktywów netto na jednostkę uczestnictwa</t>
  </si>
  <si>
    <t>TABELA UZUPEŁNIAJĄCA
DEPOZYTY</t>
  </si>
  <si>
    <t>Nazwa banku</t>
  </si>
  <si>
    <t>Kraj siedziby banku</t>
  </si>
  <si>
    <t>Waluta</t>
  </si>
  <si>
    <t>Warunki oprocentowania</t>
  </si>
  <si>
    <t>Wartość według ceny nabycia w danej walucie w tys.</t>
  </si>
  <si>
    <t>Wartość według ceny nabycia w tys.</t>
  </si>
  <si>
    <t>Wartość według wyceny na dzień bilansowy w danej walucie w tys.</t>
  </si>
  <si>
    <t>Wartość według wyceny na dzień bilansowy w tys.</t>
  </si>
  <si>
    <t>Procentowy udział w aktywach ogółem</t>
  </si>
  <si>
    <t>W walutach państw należących do OECD</t>
  </si>
  <si>
    <t>MBANK S.A.</t>
  </si>
  <si>
    <t>POLSKA</t>
  </si>
  <si>
    <t>PLN</t>
  </si>
  <si>
    <t>0,0000% (STAŁE)</t>
  </si>
  <si>
    <t>W walutach państw nienależących do OECD</t>
  </si>
  <si>
    <t>Suma:</t>
  </si>
  <si>
    <t>od 2020-01-01 do 2020-12-31</t>
  </si>
  <si>
    <t>od 2019-01-01 do 2019-12-31</t>
  </si>
  <si>
    <t>NOTA-10 I. ZREALIZOWANY I NIEZREALIZOWANY ZYSK (STRATA) Z TYTUŁU LOKAT</t>
  </si>
  <si>
    <t>Wartość zrealizowanego zysku  (straty) ze zbycia lokat w tys.</t>
  </si>
  <si>
    <t>Wzrost (spadek) niezrealizowanego zysku z wyceny aktywów w tys.</t>
  </si>
  <si>
    <t>Składniki lokat notowane na aktywnym rynku</t>
  </si>
  <si>
    <t>Składniki lokat nienotowane na aktywnym rynku</t>
  </si>
  <si>
    <t>Nieruchomości</t>
  </si>
  <si>
    <t>Pozostałe</t>
  </si>
  <si>
    <t>NOTA-11 I.  KOSZTY  POKRYWANE PRZEZ TOWARZYSTWO</t>
  </si>
  <si>
    <t>Wartość w okresie sprawozdawczym w tys.</t>
  </si>
  <si>
    <t>Wynagrodzenie dla Towarzystwa</t>
  </si>
  <si>
    <t>Wynagrodzenie dla podmiotów prowadzących dystrybucję</t>
  </si>
  <si>
    <t>Opłaty dla depozytariusza</t>
  </si>
  <si>
    <t>Opłaty związane z prowadzeniem rejestru aktywów</t>
  </si>
  <si>
    <t>Opłaty za zezwolenia oraz rejestracyjne</t>
  </si>
  <si>
    <t>Usługi w zakresie rachunkowości</t>
  </si>
  <si>
    <t>Usługi w zakresie zarządzania aktywami funduszu/subfunduszu</t>
  </si>
  <si>
    <t>Usługi prawne</t>
  </si>
  <si>
    <t>Usługi wydawnicze, w tym poligraficzne</t>
  </si>
  <si>
    <t>Koszty odsetkowe</t>
  </si>
  <si>
    <t>Koszty związane z posiadaniem nieruchomości</t>
  </si>
  <si>
    <t>Ujemne saldo różnic kursowych</t>
  </si>
  <si>
    <t>W tym pozostałe składniki kosztów</t>
  </si>
  <si>
    <t>NOTA-11 III. WYNAGRODZENIE DLA TOWARZYSTWA</t>
  </si>
  <si>
    <t>z tytułu wynagrodzenia stałego</t>
  </si>
  <si>
    <t>z tytułu wynagrodzenia za wyniki zarządzania</t>
  </si>
  <si>
    <t>NOTA-12 DANE PORÓWNAWCZE O JEDNOSTKACH UCZESTNICTWA</t>
  </si>
  <si>
    <t>I. Wartość aktywów netto na koniec roku obrotowego za trzy ostatnie lata obrotowe</t>
  </si>
  <si>
    <t>II. Wartość aktywów netto na poszczególne kategorie jednostek uczestnictwa na koniec roku obrotowego za trzy ostatnie lata obrotowe</t>
  </si>
  <si>
    <t>NOTA-2 NALEŻNOŚCI FUNDUSZU/SUBFUNDUSZU</t>
  </si>
  <si>
    <t>Należności</t>
  </si>
  <si>
    <t>Z tytułu zbytych lokat</t>
  </si>
  <si>
    <t>Z tytułu instrumentów pochodnych</t>
  </si>
  <si>
    <t>Z tytułu zbytych jednostek uczestnictwa albo wydanych certyfikatów inwestycyjnych</t>
  </si>
  <si>
    <t>Z tytułu dywidend</t>
  </si>
  <si>
    <t>Z tytułu odsetek</t>
  </si>
  <si>
    <t>Z tytułu posiadanych nieruchomości, w tym czynszów</t>
  </si>
  <si>
    <t>Z tytułu udzielonych pożyczek w podziale na podmioty udzielające pożyczek</t>
  </si>
  <si>
    <t>NOTA-3 ZOBOWIĄZANIA FUNDUSZU/SUBFUNDUSZU</t>
  </si>
  <si>
    <t>Zobowiązania</t>
  </si>
  <si>
    <t>Z tytułu nabytych aktywów</t>
  </si>
  <si>
    <t>Z tytułu transakcji przy zobowiązaniu się funduszu/subfunduszu do odkupu</t>
  </si>
  <si>
    <t>Z tytułu wpłat na jednostki uczestnictwa albo certyfikaty inwestycyjne</t>
  </si>
  <si>
    <t>Z tytułu odkupionych jednostek uczestnictwa albo wykupionych certyfikatów inwestycyjnych</t>
  </si>
  <si>
    <t>Z tytułu wypłaty dochodów funduszu/subfunduszu</t>
  </si>
  <si>
    <t>Z tytułu wypłaty przychodów funduszu/subfunduszu</t>
  </si>
  <si>
    <t>Z tytułu wyemitowanych obligacji</t>
  </si>
  <si>
    <t>Z tytułu krótkoterminowych pożyczek i kredytów</t>
  </si>
  <si>
    <t>Z tytułu długoterminowych pożyczek i kredytów</t>
  </si>
  <si>
    <t>Z tytułu gwarancji lub poręczeń</t>
  </si>
  <si>
    <t>Z tytułu rezerw</t>
  </si>
  <si>
    <t>Pozostałe składniki zobowiązań</t>
  </si>
  <si>
    <t>NOTA-4 I. STRUKTURA ŚRODKÓW PIENIĘŻNYCH NA RACHUNKACH BANKOWYCH</t>
  </si>
  <si>
    <t>Wartość na dzień bilansowy w danej walucie w tys.</t>
  </si>
  <si>
    <t>Wartość na dzień bilansowy w walucie sprawozdania finansowego w tys.</t>
  </si>
  <si>
    <t>I. Banki / waluty</t>
  </si>
  <si>
    <t>NOTA-4 II. ŚREDNI W OKRESIE SPRAWOZDAWCZYM POZIOM ŚRODKÓW PIENIĘŻNYCH UTRZYMYWANYCH W CELU ZASPOKOJENIA BIEŻĄCYCH ZOBOWIĄZAŃ</t>
  </si>
  <si>
    <t>II. Średni w okresie sprawozdawczym poziom środków pieniężnych (*)</t>
  </si>
  <si>
    <t>NOTA-5 I. RYZYKO STOPY PROCENTOWEJ - RYZYKO WARTOŚCI GODZIWEJ (*)</t>
  </si>
  <si>
    <t>Środki pieniężne i ekwiwalenty</t>
  </si>
  <si>
    <t>Depozyty</t>
  </si>
  <si>
    <t>NOTA-5 II. RYZYKO STOPY PROCENTOWEJ - RYZYKO PRZEPŁYWU ŚRODKÓW</t>
  </si>
  <si>
    <t>Składniki lokat notowane na aktywnym rynku (**)</t>
  </si>
  <si>
    <t>Składniki lokat nienotowane na aktywnym rynku (**)</t>
  </si>
  <si>
    <t>Zobowiązania (***)</t>
  </si>
  <si>
    <t>NOTA-5 III. RYZYKO KREDYTOWE - RYZYKO NIEDOTRZYMANIA ZOBOWIĄZAŃ PRZEZ DRUGĄ STRONĘ TRANSAKCJI</t>
  </si>
  <si>
    <t>Kwoty odzwierciedlające maksymalne obciążenie ryzykiem kredytowym w przypadku gdyby strony transakcji nie wypełniały swoich obowiązków, przy czym nie uwzględnia się wartości godziwych dodatkowych zabezpieczeń (****)</t>
  </si>
  <si>
    <t>Środki na rachunkach bankowych</t>
  </si>
  <si>
    <t>Przypadki znaczącej koncentracji ryzyka kredytowego w poszczególnych kategoriach lokat w podziale na kategorie bilansowe (*****)</t>
  </si>
  <si>
    <t>NOTA-5 IV. RYZYKO WALUTOWE</t>
  </si>
  <si>
    <t>Poziom obciążenia aktywów i zobowiązań funduszu/subfunduszu ryzykiem walutowym, ze wskazaniem przypadków znaczącej koncentracji ryzyka walutowego w poszczególnych kategoriach lokat</t>
  </si>
  <si>
    <t>NOTA-9 I. WALUTOWA STRUKTURA POZYCJI BILANSU</t>
  </si>
  <si>
    <t>RACHUNEK WYNIKU Z OPERACJI</t>
  </si>
  <si>
    <t>od 2020-01-01 
do 2020-12-31</t>
  </si>
  <si>
    <t>od 2019-01-01 
do 2019-12-31</t>
  </si>
  <si>
    <t>I. Przychody z lokat</t>
  </si>
  <si>
    <t>Dywidendy i inne udziały w zyskach</t>
  </si>
  <si>
    <t>Przychody odsetkowe</t>
  </si>
  <si>
    <t>Przychody związane z posiadaniem nieruchomości</t>
  </si>
  <si>
    <t>Dodatnie saldo różnic kursowych</t>
  </si>
  <si>
    <t>II. Koszty funduszu/subfunduszu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</si>
  <si>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</si>
  <si>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</si>
  <si>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</si>
  <si>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</si>
  <si>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lokat, w tym:</t>
  </si>
  <si>
    <t>- z tytułu różnic kursowych</t>
  </si>
  <si>
    <t>2. Wzrost (spadek) niezrealizowanego zysku (straty) z wyceny lokat, w tym:</t>
  </si>
  <si>
    <t>VII. Wynik z operacji (V+-VI)</t>
  </si>
  <si>
    <t>Wynik z operacji przypadający na jednostkę uczestnictwa</t>
  </si>
  <si>
    <t>TABELA GŁÓWNA
SKŁADNIKI LOKAT</t>
  </si>
  <si>
    <t>Akcje</t>
  </si>
  <si>
    <t>Warranty subskrypcyjne</t>
  </si>
  <si>
    <t>Prawa do akcji</t>
  </si>
  <si>
    <t>Prawa poboru</t>
  </si>
  <si>
    <t>Kwity depozytowe</t>
  </si>
  <si>
    <t>Listy zastawne</t>
  </si>
  <si>
    <t>Dłużne papiery wartościowe</t>
  </si>
  <si>
    <t>Instrumenty pochodne</t>
  </si>
  <si>
    <t>Udziały w spółkach z ograniczoną odpowiedzialnością</t>
  </si>
  <si>
    <t>Jednostki uczestnictwa</t>
  </si>
  <si>
    <t>Certyfikaty inwestycyjne</t>
  </si>
  <si>
    <t>Tytuły uczestnictwa emitowane przez instytucje wspólnego inwestowania mające siedzibę za granicą</t>
  </si>
  <si>
    <t>Wierzytelności</t>
  </si>
  <si>
    <t>Weksle</t>
  </si>
  <si>
    <t>Waluty</t>
  </si>
  <si>
    <t>Statki morskie</t>
  </si>
  <si>
    <t>Inne</t>
  </si>
  <si>
    <t>TABELA UZUPEŁNIAJĄCA
TYTUŁY UCZESTNICTWA EMITOWANE PRZEZ INSTYTUCJE WSPÓLNEGO INWESTOWANIA MAJĄCE SIEDZIBĘ ZA GRANICĄ</t>
  </si>
  <si>
    <t>Rodzaj rynku</t>
  </si>
  <si>
    <t>Nazwa rynku</t>
  </si>
  <si>
    <t>Nazwa emitenta</t>
  </si>
  <si>
    <t>Kraj siedziby emitenta</t>
  </si>
  <si>
    <t>Liczba</t>
  </si>
  <si>
    <t>AKTYWNY RYNEK REGULOWANY</t>
  </si>
  <si>
    <t>AKTYWNY RYNEK NIEREGULOWANY</t>
  </si>
  <si>
    <t>NIENOTOWANE NA AKTYWNYM RYNKU</t>
  </si>
  <si>
    <t>NIE DOTYCZY</t>
  </si>
  <si>
    <t>PRIMO UCITS PLATFORM ICAV</t>
  </si>
  <si>
    <t>IRLANDIA</t>
  </si>
  <si>
    <t>II. Zmiana liczby jednostek uczestnictwa</t>
  </si>
  <si>
    <t>1. Zmiana liczby jednostek w okresie sprawozdawczym</t>
  </si>
  <si>
    <t>Liczba zbytych jednostek uczestnictwa</t>
  </si>
  <si>
    <t>Liczba odkupionych jednostek uczestnictwa</t>
  </si>
  <si>
    <t>Saldo zmian</t>
  </si>
  <si>
    <t>2. Zmiana liczby jednostek od początku działalności funduszu/subfunduszu</t>
  </si>
  <si>
    <t>III. Zmiana wartości aktywów netto na jednostkę uczestnictwa</t>
  </si>
  <si>
    <t>1. Wartość aktywów netto na jednostkę uczestnictwa na koniec poprzedniego okresu sprawozdawczego</t>
  </si>
  <si>
    <t>2.  Wartość aktywów netto na jednostkę uczestnictwa na koniec bieżącego okresu sprawozdawczego</t>
  </si>
  <si>
    <t>3. Procentowa zmiana wartości aktywów netto na jednostkę uczestnictwa w okresie sprawozdawczym (**)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</si>
  <si>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</si>
  <si>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</si>
  <si>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2020/12/28, 2020/12/29</t>
  </si>
  <si>
    <t>6. Wartość aktywów netto na jednostkę uczestnictwa wg ostatniej wyceny w okresie sprawozdawczym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</si>
  <si>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</si>
  <si>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</si>
  <si>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</si>
  <si>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</si>
  <si>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</si>
  <si>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</si>
  <si>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</si>
  <si>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funduszu/subfunduszu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</si>
  <si>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</si>
  <si>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</si>
  <si>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</si>
  <si>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</si>
  <si>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</si>
  <si>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</si>
  <si>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</si>
  <si>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</si>
  <si>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 (*)</t>
  </si>
  <si>
    <t>IV. Procentowy udział kosztów funduszu/subfunduszu w średniej wartości aktywów netto, w tym:</t>
  </si>
  <si>
    <t>Wartość</t>
  </si>
  <si>
    <t>Data wyceny</t>
  </si>
  <si>
    <t xml:space="preserve"> </t>
  </si>
  <si>
    <t>MILLER OPPORTUNITY FUND PLN ACCUMULATING, OPEN-END-FUND, ICAV (IE00BF01W678)</t>
  </si>
  <si>
    <t>LOKATA 4 DNIOWA 04-01-2021</t>
  </si>
  <si>
    <t>Kategoria E</t>
  </si>
  <si>
    <t>- z tytułu należności od TFI</t>
  </si>
  <si>
    <t>- z tytułu opłaty manipulacyjna TFI</t>
  </si>
  <si>
    <t>- z tytułu zaliczki na podatek dochodowy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</si>
</sst>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z_ł_-;\-* #,##0.00\ _z_ł_-;_-* &quot;-&quot;??\ _z_ł_-;_-@_-"/>
    <numFmt numFmtId="165" formatCode="##0.00\%"/>
    <numFmt numFmtId="166" formatCode="#,##0.0000"/>
    <numFmt numFmtId="167" formatCode="##0.0000\%"/>
    <numFmt numFmtId="168" formatCode="#,##0.00\%"/>
    <numFmt numFmtId="169" formatCode="#,##0.000"/>
    <numFmt numFmtId="170" formatCode="0.000%"/>
    <numFmt numFmtId="174" formatCode="_-* #,##0.000\ _z_ł_-;\-* #,##0.000\ _z_ł_-;_-* &quot;-&quot;??\ _z_ł_-;_-@_-"/>
  </numFmts>
  <fonts count="19">
    <font>
      <sz val="11"/>
      <color theme="1"/>
      <name val="Czcionka tekstu podstawowego"/>
      <charset val="238"/>
    </font>
    <font>
      <sz val="7"/>
      <color theme="1"/>
      <name val="Arial"/>
      <charset val="238"/>
    </font>
    <font>
      <b/>
      <sz val="7"/>
      <color theme="1"/>
      <name val="Arial"/>
      <charset val="238"/>
    </font>
    <font>
      <sz val="7"/>
      <color rgb="FF000000"/>
      <name val="Arial"/>
      <charset val="238"/>
    </font>
    <font>
      <sz val="11"/>
      <color theme="1"/>
      <name val="Czcionka tekstu podstawowego"/>
      <charset val="238"/>
    </font>
    <font>
      <b/>
      <sz val="7"/>
      <color rgb="FF000000"/>
      <name val="Arial"/>
      <charset val="238"/>
    </font>
    <font>
      <sz val="7"/>
      <color indexed="8"/>
      <name val="Arial"/>
      <charset val="238"/>
    </font>
    <font>
      <sz val="7"/>
      <color theme="1"/>
      <name val="Calibri"/>
      <charset val="238"/>
    </font>
    <font>
      <b/>
      <sz val="7"/>
      <color indexed="8"/>
      <name val="Arial"/>
      <charset val="238"/>
    </font>
    <font>
      <b/>
      <sz val="7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11" fillId="0" borderId="0" applyFont="0" applyFill="0" applyBorder="0" applyAlignment="0" applyProtection="0"/>
    <xf numFmtId="0" fontId="12" fillId="0" borderId="0">
      <alignment vertical="center"/>
    </xf>
    <xf numFmtId="0" fontId="15" fillId="0" borderId="0"/>
  </cellStyleXfs>
  <cellXfs count="121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1" xfId="0" applyNumberFormat="1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 indent="2"/>
    </xf>
    <xf numFmtId="167" fontId="1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4" fontId="6" fillId="0" borderId="1" xfId="1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 indent="2"/>
    </xf>
    <xf numFmtId="3" fontId="1" fillId="3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4" fontId="1" fillId="3" borderId="1" xfId="0" applyNumberFormat="1" applyFont="1" applyFill="1" applyBorder="1" applyAlignment="1">
      <alignment horizontal="right" vertical="center" wrapText="1"/>
    </xf>
    <xf numFmtId="0" fontId="8" fillId="0" borderId="1" xfId="1" applyNumberFormat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6" fillId="4" borderId="2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8" fillId="4" borderId="3" xfId="1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165" fontId="8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Fill="1"/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4" fontId="2" fillId="2" borderId="4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right" vertical="center" wrapText="1"/>
    </xf>
    <xf numFmtId="3" fontId="8" fillId="0" borderId="4" xfId="1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righ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/>
    <xf numFmtId="3" fontId="1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0" fontId="0" fillId="0" borderId="0" xfId="2" applyNumberFormat="1" applyFont="1"/>
    <xf numFmtId="170" fontId="0" fillId="0" borderId="0" xfId="2" applyNumberFormat="1" applyFont="1"/>
    <xf numFmtId="3" fontId="0" fillId="0" borderId="0" xfId="0" applyNumberFormat="1"/>
    <xf numFmtId="166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5" fontId="1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8" fillId="4" borderId="7" xfId="1" applyNumberFormat="1" applyFont="1" applyFill="1" applyBorder="1" applyAlignment="1">
      <alignment horizontal="center" vertical="center" wrapText="1"/>
    </xf>
    <xf numFmtId="14" fontId="8" fillId="4" borderId="8" xfId="1" applyNumberFormat="1" applyFont="1" applyFill="1" applyBorder="1" applyAlignment="1">
      <alignment horizontal="center" vertical="center" wrapText="1"/>
    </xf>
    <xf numFmtId="14" fontId="8" fillId="4" borderId="9" xfId="1" applyNumberFormat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3" fontId="9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74" fontId="13" fillId="0" borderId="3" xfId="1" applyNumberFormat="1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10" fillId="0" borderId="6" xfId="0" applyNumberFormat="1" applyFont="1" applyFill="1" applyBorder="1" applyAlignment="1">
      <alignment horizontal="right" vertical="center" wrapText="1"/>
    </xf>
    <xf numFmtId="166" fontId="10" fillId="0" borderId="4" xfId="0" applyNumberFormat="1" applyFont="1" applyFill="1" applyBorder="1" applyAlignment="1">
      <alignment horizontal="right"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 indent="2"/>
    </xf>
    <xf numFmtId="166" fontId="10" fillId="0" borderId="3" xfId="0" applyNumberFormat="1" applyFont="1" applyFill="1" applyBorder="1" applyAlignment="1">
      <alignment horizontal="right" vertical="center" wrapText="1"/>
    </xf>
    <xf numFmtId="0" fontId="16" fillId="0" borderId="1" xfId="1" applyNumberFormat="1" applyFont="1" applyFill="1" applyBorder="1" applyAlignment="1">
      <alignment horizontal="left" vertical="center" wrapText="1"/>
    </xf>
    <xf numFmtId="0" fontId="17" fillId="0" borderId="1" xfId="1" applyNumberFormat="1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left" vertical="center" wrapText="1" indent="1"/>
    </xf>
    <xf numFmtId="10" fontId="13" fillId="0" borderId="6" xfId="2" applyNumberFormat="1" applyFont="1" applyFill="1" applyBorder="1" applyAlignment="1">
      <alignment horizontal="center" vertical="center" wrapText="1"/>
    </xf>
    <xf numFmtId="10" fontId="13" fillId="0" borderId="4" xfId="2" applyNumberFormat="1" applyFont="1" applyFill="1" applyBorder="1" applyAlignment="1">
      <alignment horizontal="center" vertical="center" wrapText="1"/>
    </xf>
    <xf numFmtId="168" fontId="10" fillId="0" borderId="6" xfId="0" applyNumberFormat="1" applyFont="1" applyFill="1" applyBorder="1" applyAlignment="1">
      <alignment horizontal="center" vertical="center" wrapText="1"/>
    </xf>
    <xf numFmtId="168" fontId="10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166" fontId="13" fillId="0" borderId="3" xfId="0" applyNumberFormat="1" applyFont="1" applyFill="1" applyBorder="1" applyAlignment="1">
      <alignment horizontal="right" vertical="center" wrapText="1"/>
    </xf>
    <xf numFmtId="166" fontId="13" fillId="0" borderId="1" xfId="0" applyNumberFormat="1" applyFont="1" applyFill="1" applyBorder="1" applyAlignment="1">
      <alignment horizontal="right" vertical="center" wrapText="1"/>
    </xf>
    <xf numFmtId="0" fontId="13" fillId="0" borderId="6" xfId="0" applyFont="1" applyFill="1" applyBorder="1" applyAlignment="1">
      <alignment horizontal="right" vertical="center" wrapText="1"/>
    </xf>
    <xf numFmtId="0" fontId="18" fillId="0" borderId="4" xfId="0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9" fontId="13" fillId="0" borderId="6" xfId="0" applyNumberFormat="1" applyFont="1" applyFill="1" applyBorder="1" applyAlignment="1">
      <alignment horizontal="right" vertical="center" wrapText="1"/>
    </xf>
    <xf numFmtId="169" fontId="13" fillId="0" borderId="4" xfId="0" applyNumberFormat="1" applyFont="1" applyFill="1" applyBorder="1" applyAlignment="1">
      <alignment horizontal="right" vertical="center" wrapText="1"/>
    </xf>
    <xf numFmtId="169" fontId="13" fillId="0" borderId="1" xfId="0" applyNumberFormat="1" applyFont="1" applyFill="1" applyBorder="1" applyAlignment="1">
      <alignment horizontal="right" vertical="center" wrapText="1"/>
    </xf>
    <xf numFmtId="169" fontId="13" fillId="0" borderId="3" xfId="0" applyNumberFormat="1" applyFont="1" applyFill="1" applyBorder="1" applyAlignment="1">
      <alignment horizontal="right" vertical="center" wrapText="1"/>
    </xf>
    <xf numFmtId="0" fontId="1" fillId="0" borderId="1" xfId="0" quotePrefix="1" applyFont="1" applyFill="1" applyBorder="1" applyAlignment="1">
      <alignment horizontal="left" vertical="center" wrapText="1" indent="1"/>
    </xf>
    <xf numFmtId="0" fontId="1" fillId="3" borderId="1" xfId="0" quotePrefix="1" applyFont="1" applyFill="1" applyBorder="1" applyAlignment="1">
      <alignment horizontal="left" vertical="center" wrapText="1" indent="2"/>
    </xf>
    <xf numFmtId="3" fontId="16" fillId="0" borderId="1" xfId="1" applyNumberFormat="1" applyFont="1" applyFill="1" applyBorder="1" applyAlignment="1">
      <alignment horizontal="right" vertical="center" wrapText="1"/>
    </xf>
  </cellXfs>
  <cellStyles count="7">
    <cellStyle name="˙˙˙" xfId="5"/>
    <cellStyle name="Dziesiętny" xfId="1" builtinId="3"/>
    <cellStyle name="Dziesiętny 3 3" xfId="4"/>
    <cellStyle name="Normal" xfId="6"/>
    <cellStyle name="Normalny" xfId="0" builtinId="0"/>
    <cellStyle name="Normalny 2" xfId="3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5"/>
  <sheetViews>
    <sheetView workbookViewId="0">
      <selection activeCell="F15" sqref="F15"/>
    </sheetView>
  </sheetViews>
  <sheetFormatPr defaultRowHeight="14.25"/>
  <cols>
    <col min="2" max="2" width="48.75" customWidth="1"/>
    <col min="3" max="14" width="13.75" customWidth="1"/>
  </cols>
  <sheetData>
    <row r="2" spans="2:14">
      <c r="B2" s="20"/>
      <c r="C2" s="61">
        <v>44196</v>
      </c>
      <c r="D2" s="62"/>
      <c r="E2" s="63"/>
      <c r="F2" s="64">
        <v>43830</v>
      </c>
      <c r="G2" s="64"/>
      <c r="H2" s="64"/>
      <c r="I2" s="65"/>
      <c r="J2" s="65"/>
      <c r="K2" s="65"/>
      <c r="L2" s="65"/>
      <c r="M2" s="65"/>
      <c r="N2" s="65"/>
    </row>
    <row r="3" spans="2:14" ht="27">
      <c r="B3" s="21" t="s">
        <v>144</v>
      </c>
      <c r="C3" s="2" t="s">
        <v>42</v>
      </c>
      <c r="D3" s="2" t="s">
        <v>44</v>
      </c>
      <c r="E3" s="2" t="s">
        <v>45</v>
      </c>
      <c r="F3" s="2" t="s">
        <v>42</v>
      </c>
      <c r="G3" s="2" t="s">
        <v>44</v>
      </c>
      <c r="H3" s="2" t="s">
        <v>45</v>
      </c>
    </row>
    <row r="4" spans="2:14">
      <c r="B4" s="3" t="s">
        <v>145</v>
      </c>
      <c r="C4" s="5" t="s">
        <v>0</v>
      </c>
      <c r="D4" s="5" t="s">
        <v>0</v>
      </c>
      <c r="E4" s="6" t="s">
        <v>0</v>
      </c>
      <c r="F4" s="5" t="s">
        <v>0</v>
      </c>
      <c r="G4" s="5" t="s">
        <v>0</v>
      </c>
      <c r="H4" s="6" t="s">
        <v>0</v>
      </c>
    </row>
    <row r="5" spans="2:14">
      <c r="B5" s="3" t="s">
        <v>146</v>
      </c>
      <c r="C5" s="5" t="s">
        <v>0</v>
      </c>
      <c r="D5" s="5" t="s">
        <v>0</v>
      </c>
      <c r="E5" s="6" t="s">
        <v>0</v>
      </c>
      <c r="F5" s="5" t="s">
        <v>0</v>
      </c>
      <c r="G5" s="5" t="s">
        <v>0</v>
      </c>
      <c r="H5" s="6" t="s">
        <v>0</v>
      </c>
    </row>
    <row r="6" spans="2:14">
      <c r="B6" s="3" t="s">
        <v>147</v>
      </c>
      <c r="C6" s="5" t="s">
        <v>0</v>
      </c>
      <c r="D6" s="5" t="s">
        <v>0</v>
      </c>
      <c r="E6" s="6" t="s">
        <v>0</v>
      </c>
      <c r="F6" s="5" t="s">
        <v>0</v>
      </c>
      <c r="G6" s="5" t="s">
        <v>0</v>
      </c>
      <c r="H6" s="6" t="s">
        <v>0</v>
      </c>
    </row>
    <row r="7" spans="2:14">
      <c r="B7" s="3" t="s">
        <v>148</v>
      </c>
      <c r="C7" s="5" t="s">
        <v>0</v>
      </c>
      <c r="D7" s="5" t="s">
        <v>0</v>
      </c>
      <c r="E7" s="6" t="s">
        <v>0</v>
      </c>
      <c r="F7" s="5" t="s">
        <v>0</v>
      </c>
      <c r="G7" s="5" t="s">
        <v>0</v>
      </c>
      <c r="H7" s="6" t="s">
        <v>0</v>
      </c>
    </row>
    <row r="8" spans="2:14">
      <c r="B8" s="3" t="s">
        <v>149</v>
      </c>
      <c r="C8" s="5" t="s">
        <v>0</v>
      </c>
      <c r="D8" s="5" t="s">
        <v>0</v>
      </c>
      <c r="E8" s="6" t="s">
        <v>0</v>
      </c>
      <c r="F8" s="5" t="s">
        <v>0</v>
      </c>
      <c r="G8" s="5" t="s">
        <v>0</v>
      </c>
      <c r="H8" s="6" t="s">
        <v>0</v>
      </c>
    </row>
    <row r="9" spans="2:14">
      <c r="B9" s="3" t="s">
        <v>150</v>
      </c>
      <c r="C9" s="5" t="s">
        <v>0</v>
      </c>
      <c r="D9" s="5" t="s">
        <v>0</v>
      </c>
      <c r="E9" s="6" t="s">
        <v>0</v>
      </c>
      <c r="F9" s="5" t="s">
        <v>0</v>
      </c>
      <c r="G9" s="5" t="s">
        <v>0</v>
      </c>
      <c r="H9" s="6" t="s">
        <v>0</v>
      </c>
    </row>
    <row r="10" spans="2:14">
      <c r="B10" s="3" t="s">
        <v>151</v>
      </c>
      <c r="C10" s="5" t="s">
        <v>0</v>
      </c>
      <c r="D10" s="5" t="s">
        <v>0</v>
      </c>
      <c r="E10" s="6" t="s">
        <v>0</v>
      </c>
      <c r="F10" s="5" t="s">
        <v>0</v>
      </c>
      <c r="G10" s="5" t="s">
        <v>0</v>
      </c>
      <c r="H10" s="6" t="s">
        <v>0</v>
      </c>
    </row>
    <row r="11" spans="2:14">
      <c r="B11" s="3" t="s">
        <v>152</v>
      </c>
      <c r="C11" s="5" t="s">
        <v>0</v>
      </c>
      <c r="D11" s="5" t="s">
        <v>0</v>
      </c>
      <c r="E11" s="6" t="s">
        <v>0</v>
      </c>
      <c r="F11" s="5" t="s">
        <v>0</v>
      </c>
      <c r="G11" s="5" t="s">
        <v>0</v>
      </c>
      <c r="H11" s="6" t="s">
        <v>0</v>
      </c>
    </row>
    <row r="12" spans="2:14">
      <c r="B12" s="3" t="s">
        <v>153</v>
      </c>
      <c r="C12" s="5" t="s">
        <v>0</v>
      </c>
      <c r="D12" s="5" t="s">
        <v>0</v>
      </c>
      <c r="E12" s="6" t="s">
        <v>0</v>
      </c>
      <c r="F12" s="5" t="s">
        <v>0</v>
      </c>
      <c r="G12" s="5" t="s">
        <v>0</v>
      </c>
      <c r="H12" s="6" t="s">
        <v>0</v>
      </c>
    </row>
    <row r="13" spans="2:14">
      <c r="B13" s="3" t="s">
        <v>154</v>
      </c>
      <c r="C13" s="58" t="s">
        <v>0</v>
      </c>
      <c r="D13" s="58" t="s">
        <v>0</v>
      </c>
      <c r="E13" s="59" t="s">
        <v>0</v>
      </c>
      <c r="F13" s="58" t="s">
        <v>0</v>
      </c>
      <c r="G13" s="58" t="s">
        <v>0</v>
      </c>
      <c r="H13" s="59" t="s">
        <v>0</v>
      </c>
    </row>
    <row r="14" spans="2:14">
      <c r="B14" s="3" t="s">
        <v>155</v>
      </c>
      <c r="C14" s="58" t="s">
        <v>0</v>
      </c>
      <c r="D14" s="58" t="s">
        <v>0</v>
      </c>
      <c r="E14" s="59" t="s">
        <v>0</v>
      </c>
      <c r="F14" s="58" t="s">
        <v>0</v>
      </c>
      <c r="G14" s="58" t="s">
        <v>0</v>
      </c>
      <c r="H14" s="59" t="s">
        <v>0</v>
      </c>
    </row>
    <row r="15" spans="2:14" ht="19.5">
      <c r="B15" s="3" t="s">
        <v>156</v>
      </c>
      <c r="C15" s="58">
        <v>12371</v>
      </c>
      <c r="D15" s="58">
        <f>19319-105</f>
        <v>19214</v>
      </c>
      <c r="E15" s="59">
        <v>86.78</v>
      </c>
      <c r="F15" s="58">
        <v>6837</v>
      </c>
      <c r="G15" s="58">
        <v>7827</v>
      </c>
      <c r="H15" s="59">
        <v>87.8</v>
      </c>
      <c r="I15" s="55"/>
    </row>
    <row r="16" spans="2:14">
      <c r="B16" s="3" t="s">
        <v>157</v>
      </c>
      <c r="C16" s="58" t="s">
        <v>0</v>
      </c>
      <c r="D16" s="58" t="s">
        <v>0</v>
      </c>
      <c r="E16" s="59" t="s">
        <v>0</v>
      </c>
      <c r="F16" s="58" t="s">
        <v>0</v>
      </c>
      <c r="G16" s="58" t="s">
        <v>0</v>
      </c>
      <c r="H16" s="59" t="s">
        <v>0</v>
      </c>
    </row>
    <row r="17" spans="2:14">
      <c r="B17" s="3" t="s">
        <v>158</v>
      </c>
      <c r="C17" s="58" t="s">
        <v>0</v>
      </c>
      <c r="D17" s="58" t="s">
        <v>0</v>
      </c>
      <c r="E17" s="59" t="s">
        <v>0</v>
      </c>
      <c r="F17" s="58" t="s">
        <v>0</v>
      </c>
      <c r="G17" s="58" t="s">
        <v>0</v>
      </c>
      <c r="H17" s="59" t="s">
        <v>0</v>
      </c>
    </row>
    <row r="18" spans="2:14">
      <c r="B18" s="3" t="s">
        <v>114</v>
      </c>
      <c r="C18" s="58">
        <v>2177</v>
      </c>
      <c r="D18" s="58">
        <v>2177</v>
      </c>
      <c r="E18" s="59">
        <v>9.83</v>
      </c>
      <c r="F18" s="58">
        <v>965</v>
      </c>
      <c r="G18" s="58">
        <v>965</v>
      </c>
      <c r="H18" s="59">
        <v>10.82</v>
      </c>
      <c r="I18" s="55"/>
    </row>
    <row r="19" spans="2:14">
      <c r="B19" s="3" t="s">
        <v>159</v>
      </c>
      <c r="C19" s="58" t="s">
        <v>0</v>
      </c>
      <c r="D19" s="58" t="s">
        <v>0</v>
      </c>
      <c r="E19" s="59" t="s">
        <v>0</v>
      </c>
      <c r="F19" s="58" t="s">
        <v>0</v>
      </c>
      <c r="G19" s="58" t="s">
        <v>0</v>
      </c>
      <c r="H19" s="59" t="s">
        <v>0</v>
      </c>
    </row>
    <row r="20" spans="2:14">
      <c r="B20" s="3" t="s">
        <v>60</v>
      </c>
      <c r="C20" s="58" t="s">
        <v>0</v>
      </c>
      <c r="D20" s="58" t="s">
        <v>0</v>
      </c>
      <c r="E20" s="59" t="s">
        <v>0</v>
      </c>
      <c r="F20" s="58" t="s">
        <v>0</v>
      </c>
      <c r="G20" s="58" t="s">
        <v>0</v>
      </c>
      <c r="H20" s="59" t="s">
        <v>0</v>
      </c>
    </row>
    <row r="21" spans="2:14">
      <c r="B21" s="3" t="s">
        <v>160</v>
      </c>
      <c r="C21" s="58" t="s">
        <v>0</v>
      </c>
      <c r="D21" s="58" t="s">
        <v>0</v>
      </c>
      <c r="E21" s="59" t="s">
        <v>0</v>
      </c>
      <c r="F21" s="58" t="s">
        <v>0</v>
      </c>
      <c r="G21" s="58" t="s">
        <v>0</v>
      </c>
      <c r="H21" s="59" t="s">
        <v>0</v>
      </c>
    </row>
    <row r="22" spans="2:14">
      <c r="B22" s="3" t="s">
        <v>161</v>
      </c>
      <c r="C22" s="58" t="s">
        <v>0</v>
      </c>
      <c r="D22" s="58" t="s">
        <v>0</v>
      </c>
      <c r="E22" s="59" t="s">
        <v>0</v>
      </c>
      <c r="F22" s="58" t="s">
        <v>0</v>
      </c>
      <c r="G22" s="58" t="s">
        <v>0</v>
      </c>
      <c r="H22" s="59" t="s">
        <v>0</v>
      </c>
    </row>
    <row r="23" spans="2:14">
      <c r="B23" s="28" t="s">
        <v>52</v>
      </c>
      <c r="C23" s="29">
        <v>14548</v>
      </c>
      <c r="D23" s="29">
        <v>21391</v>
      </c>
      <c r="E23" s="38">
        <v>96.61</v>
      </c>
      <c r="F23" s="29">
        <v>7802</v>
      </c>
      <c r="G23" s="29">
        <v>8792</v>
      </c>
      <c r="H23" s="38">
        <v>98.62</v>
      </c>
      <c r="I23" s="54"/>
    </row>
    <row r="24" spans="2:14">
      <c r="D24" s="56" t="s">
        <v>208</v>
      </c>
    </row>
    <row r="25" spans="2:14" ht="21.75" customHeight="1">
      <c r="B25" s="60"/>
      <c r="C25" s="60"/>
      <c r="D25" s="60"/>
      <c r="E25" s="60"/>
      <c r="F25" s="60"/>
      <c r="G25" s="60"/>
      <c r="H25" s="60"/>
      <c r="I25" s="1"/>
      <c r="J25" s="1"/>
      <c r="K25" s="1"/>
      <c r="L25" s="1"/>
      <c r="M25" s="1"/>
      <c r="N25" s="1"/>
    </row>
  </sheetData>
  <mergeCells count="5">
    <mergeCell ref="B25:H25"/>
    <mergeCell ref="C2:E2"/>
    <mergeCell ref="F2:H2"/>
    <mergeCell ref="I2:K2"/>
    <mergeCell ref="L2:N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K31"/>
  <sheetViews>
    <sheetView workbookViewId="0">
      <selection activeCell="B22" sqref="B22:K25"/>
    </sheetView>
  </sheetViews>
  <sheetFormatPr defaultRowHeight="14.25"/>
  <cols>
    <col min="2" max="2" width="31.25" customWidth="1"/>
    <col min="3" max="15" width="13.75" customWidth="1"/>
  </cols>
  <sheetData>
    <row r="12" spans="2:10" ht="36">
      <c r="B12" s="2" t="s">
        <v>162</v>
      </c>
      <c r="C12" s="2" t="s">
        <v>163</v>
      </c>
      <c r="D12" s="2" t="s">
        <v>164</v>
      </c>
      <c r="E12" s="2" t="s">
        <v>165</v>
      </c>
      <c r="F12" s="2" t="s">
        <v>166</v>
      </c>
      <c r="G12" s="2" t="s">
        <v>167</v>
      </c>
      <c r="H12" s="2" t="s">
        <v>42</v>
      </c>
      <c r="I12" s="2" t="s">
        <v>44</v>
      </c>
      <c r="J12" s="2" t="s">
        <v>45</v>
      </c>
    </row>
    <row r="13" spans="2:10">
      <c r="B13" s="3" t="s">
        <v>168</v>
      </c>
      <c r="C13" s="19"/>
      <c r="D13" s="19"/>
      <c r="E13" s="19"/>
      <c r="F13" s="19"/>
      <c r="G13" s="11" t="s">
        <v>0</v>
      </c>
      <c r="H13" s="58" t="s">
        <v>0</v>
      </c>
      <c r="I13" s="58" t="s">
        <v>0</v>
      </c>
      <c r="J13" s="59" t="s">
        <v>0</v>
      </c>
    </row>
    <row r="14" spans="2:10">
      <c r="B14" s="3" t="s">
        <v>169</v>
      </c>
      <c r="C14" s="19"/>
      <c r="D14" s="19"/>
      <c r="E14" s="19"/>
      <c r="F14" s="19"/>
      <c r="G14" s="11" t="s">
        <v>0</v>
      </c>
      <c r="H14" s="58" t="s">
        <v>0</v>
      </c>
      <c r="I14" s="58" t="s">
        <v>0</v>
      </c>
      <c r="J14" s="59" t="s">
        <v>0</v>
      </c>
    </row>
    <row r="15" spans="2:10">
      <c r="B15" s="3" t="s">
        <v>170</v>
      </c>
      <c r="C15" s="19"/>
      <c r="D15" s="19"/>
      <c r="E15" s="19"/>
      <c r="F15" s="19"/>
      <c r="G15" s="11">
        <v>99327.171000000002</v>
      </c>
      <c r="H15" s="58">
        <v>12371</v>
      </c>
      <c r="I15" s="58">
        <f>19319-105</f>
        <v>19214</v>
      </c>
      <c r="J15" s="59">
        <v>86.78</v>
      </c>
    </row>
    <row r="16" spans="2:10" ht="29.25">
      <c r="B16" s="76" t="s">
        <v>209</v>
      </c>
      <c r="C16" s="8" t="s">
        <v>170</v>
      </c>
      <c r="D16" s="8" t="s">
        <v>171</v>
      </c>
      <c r="E16" s="8" t="s">
        <v>172</v>
      </c>
      <c r="F16" s="8" t="s">
        <v>173</v>
      </c>
      <c r="G16" s="58">
        <v>99327.171000000002</v>
      </c>
      <c r="H16" s="58">
        <v>12371</v>
      </c>
      <c r="I16" s="58">
        <f>19319-105</f>
        <v>19214</v>
      </c>
      <c r="J16" s="59">
        <v>86.78</v>
      </c>
    </row>
    <row r="17" spans="2:11">
      <c r="B17" s="10" t="s">
        <v>52</v>
      </c>
      <c r="C17" s="16"/>
      <c r="D17" s="16"/>
      <c r="E17" s="16"/>
      <c r="F17" s="16"/>
      <c r="G17" s="11">
        <v>99327.171000000002</v>
      </c>
      <c r="H17" s="11">
        <v>12371</v>
      </c>
      <c r="I17" s="77">
        <f>19319-105</f>
        <v>19214</v>
      </c>
      <c r="J17" s="78">
        <v>86.78</v>
      </c>
    </row>
    <row r="21" spans="2:11" ht="36">
      <c r="B21" s="2" t="s">
        <v>36</v>
      </c>
      <c r="C21" s="2" t="s">
        <v>37</v>
      </c>
      <c r="D21" s="2" t="s">
        <v>38</v>
      </c>
      <c r="E21" s="2" t="s">
        <v>39</v>
      </c>
      <c r="F21" s="2" t="s">
        <v>40</v>
      </c>
      <c r="G21" s="2" t="s">
        <v>41</v>
      </c>
      <c r="H21" s="2" t="s">
        <v>42</v>
      </c>
      <c r="I21" s="2" t="s">
        <v>43</v>
      </c>
      <c r="J21" s="2" t="s">
        <v>44</v>
      </c>
      <c r="K21" s="2" t="s">
        <v>45</v>
      </c>
    </row>
    <row r="22" spans="2:11">
      <c r="B22" s="3" t="s">
        <v>46</v>
      </c>
      <c r="C22" s="4"/>
      <c r="D22" s="4"/>
      <c r="E22" s="4"/>
      <c r="F22" s="4"/>
      <c r="G22" s="58"/>
      <c r="H22" s="58">
        <v>2177</v>
      </c>
      <c r="I22" s="58"/>
      <c r="J22" s="58">
        <v>2177</v>
      </c>
      <c r="K22" s="59">
        <v>9.83</v>
      </c>
    </row>
    <row r="23" spans="2:11">
      <c r="B23" s="76" t="s">
        <v>210</v>
      </c>
      <c r="C23" s="8" t="s">
        <v>47</v>
      </c>
      <c r="D23" s="8" t="s">
        <v>48</v>
      </c>
      <c r="E23" s="8" t="s">
        <v>49</v>
      </c>
      <c r="F23" s="15" t="s">
        <v>50</v>
      </c>
      <c r="G23" s="58">
        <v>2177</v>
      </c>
      <c r="H23" s="58">
        <v>2177</v>
      </c>
      <c r="I23" s="58">
        <v>2177</v>
      </c>
      <c r="J23" s="58">
        <v>2177</v>
      </c>
      <c r="K23" s="59">
        <v>9.83</v>
      </c>
    </row>
    <row r="24" spans="2:11">
      <c r="B24" s="3" t="s">
        <v>51</v>
      </c>
      <c r="C24" s="4"/>
      <c r="D24" s="4"/>
      <c r="E24" s="4"/>
      <c r="F24" s="4"/>
      <c r="G24" s="58"/>
      <c r="H24" s="58" t="s">
        <v>0</v>
      </c>
      <c r="I24" s="58"/>
      <c r="J24" s="58" t="s">
        <v>0</v>
      </c>
      <c r="K24" s="59" t="s">
        <v>0</v>
      </c>
    </row>
    <row r="25" spans="2:11">
      <c r="B25" s="10" t="s">
        <v>52</v>
      </c>
      <c r="C25" s="16"/>
      <c r="D25" s="16"/>
      <c r="E25" s="16"/>
      <c r="F25" s="16"/>
      <c r="G25" s="17"/>
      <c r="H25" s="77">
        <v>2177</v>
      </c>
      <c r="I25" s="17"/>
      <c r="J25" s="77">
        <v>2177</v>
      </c>
      <c r="K25" s="78">
        <v>9.83</v>
      </c>
    </row>
    <row r="31" spans="2:11">
      <c r="B31" s="50"/>
    </row>
  </sheetData>
  <pageMargins left="0.7" right="0.7" top="0.75" bottom="0.75" header="0.3" footer="0.3"/>
  <pageSetup paperSize="9" orientation="portrait" horizontalDpi="6553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"/>
  <sheetViews>
    <sheetView workbookViewId="0">
      <selection activeCell="B63" sqref="B63"/>
    </sheetView>
  </sheetViews>
  <sheetFormatPr defaultRowHeight="14.25"/>
  <cols>
    <col min="2" max="2" width="31.25" customWidth="1"/>
    <col min="3" max="10" width="13.75" customWidth="1"/>
  </cols>
  <sheetData>
    <row r="11" spans="2:2">
      <c r="B11" s="50"/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5"/>
  <sheetViews>
    <sheetView topLeftCell="C2" zoomScale="120" zoomScaleNormal="120" workbookViewId="0">
      <selection activeCell="E2" sqref="E1:R1048576"/>
    </sheetView>
  </sheetViews>
  <sheetFormatPr defaultRowHeight="14.25"/>
  <cols>
    <col min="2" max="2" width="63.625" customWidth="1"/>
    <col min="3" max="4" width="15.5" customWidth="1"/>
  </cols>
  <sheetData>
    <row r="2" spans="2:4">
      <c r="B2" s="2" t="s">
        <v>9</v>
      </c>
      <c r="C2" s="9">
        <v>44196</v>
      </c>
      <c r="D2" s="9">
        <v>43830</v>
      </c>
    </row>
    <row r="3" spans="2:4">
      <c r="B3" s="10" t="s">
        <v>10</v>
      </c>
      <c r="C3" s="11">
        <v>22142</v>
      </c>
      <c r="D3" s="11">
        <v>8915</v>
      </c>
    </row>
    <row r="4" spans="2:4">
      <c r="B4" s="7" t="s">
        <v>11</v>
      </c>
      <c r="C4" s="58">
        <v>750</v>
      </c>
      <c r="D4" s="58">
        <v>123</v>
      </c>
    </row>
    <row r="5" spans="2:4">
      <c r="B5" s="7" t="s">
        <v>12</v>
      </c>
      <c r="C5" s="58">
        <v>1</v>
      </c>
      <c r="D5" s="58" t="s">
        <v>0</v>
      </c>
    </row>
    <row r="6" spans="2:4">
      <c r="B6" s="7" t="s">
        <v>13</v>
      </c>
      <c r="C6" s="58" t="s">
        <v>0</v>
      </c>
      <c r="D6" s="58" t="s">
        <v>0</v>
      </c>
    </row>
    <row r="7" spans="2:4">
      <c r="B7" s="7" t="s">
        <v>14</v>
      </c>
      <c r="C7" s="58" t="s">
        <v>0</v>
      </c>
      <c r="D7" s="58" t="s">
        <v>0</v>
      </c>
    </row>
    <row r="8" spans="2:4">
      <c r="B8" s="7" t="s">
        <v>15</v>
      </c>
      <c r="C8" s="58" t="s">
        <v>0</v>
      </c>
      <c r="D8" s="58" t="s">
        <v>0</v>
      </c>
    </row>
    <row r="9" spans="2:4">
      <c r="B9" s="7" t="s">
        <v>16</v>
      </c>
      <c r="C9" s="58">
        <v>21391</v>
      </c>
      <c r="D9" s="58">
        <v>8792</v>
      </c>
    </row>
    <row r="10" spans="2:4">
      <c r="B10" s="7" t="s">
        <v>15</v>
      </c>
      <c r="C10" s="58" t="s">
        <v>0</v>
      </c>
      <c r="D10" s="58" t="s">
        <v>0</v>
      </c>
    </row>
    <row r="11" spans="2:4">
      <c r="B11" s="7" t="s">
        <v>17</v>
      </c>
      <c r="C11" s="58" t="s">
        <v>0</v>
      </c>
      <c r="D11" s="58" t="s">
        <v>0</v>
      </c>
    </row>
    <row r="12" spans="2:4">
      <c r="B12" s="7" t="s">
        <v>18</v>
      </c>
      <c r="C12" s="58" t="s">
        <v>0</v>
      </c>
      <c r="D12" s="58" t="s">
        <v>0</v>
      </c>
    </row>
    <row r="13" spans="2:4">
      <c r="B13" s="10" t="s">
        <v>19</v>
      </c>
      <c r="C13" s="11">
        <v>562</v>
      </c>
      <c r="D13" s="11">
        <v>85</v>
      </c>
    </row>
    <row r="14" spans="2:4">
      <c r="B14" s="10" t="s">
        <v>20</v>
      </c>
      <c r="C14" s="11">
        <v>21580</v>
      </c>
      <c r="D14" s="11">
        <v>8830</v>
      </c>
    </row>
    <row r="15" spans="2:4">
      <c r="B15" s="10" t="s">
        <v>21</v>
      </c>
      <c r="C15" s="11">
        <v>16629</v>
      </c>
      <c r="D15" s="11">
        <v>9215</v>
      </c>
    </row>
    <row r="16" spans="2:4">
      <c r="B16" s="7" t="s">
        <v>22</v>
      </c>
      <c r="C16" s="58">
        <v>57227</v>
      </c>
      <c r="D16" s="58">
        <v>37828</v>
      </c>
    </row>
    <row r="17" spans="2:4">
      <c r="B17" s="7" t="s">
        <v>23</v>
      </c>
      <c r="C17" s="58">
        <v>-40598</v>
      </c>
      <c r="D17" s="58">
        <v>-28613</v>
      </c>
    </row>
    <row r="18" spans="2:4">
      <c r="B18" s="10" t="s">
        <v>24</v>
      </c>
      <c r="C18" s="11">
        <v>-1892</v>
      </c>
      <c r="D18" s="11">
        <v>-1376</v>
      </c>
    </row>
    <row r="19" spans="2:4">
      <c r="B19" s="7" t="s">
        <v>25</v>
      </c>
      <c r="C19" s="58">
        <v>-776</v>
      </c>
      <c r="D19" s="58">
        <v>-435</v>
      </c>
    </row>
    <row r="20" spans="2:4">
      <c r="B20" s="7" t="s">
        <v>26</v>
      </c>
      <c r="C20" s="58">
        <v>-1116</v>
      </c>
      <c r="D20" s="58">
        <v>-941</v>
      </c>
    </row>
    <row r="21" spans="2:4">
      <c r="B21" s="10" t="s">
        <v>27</v>
      </c>
      <c r="C21" s="11">
        <v>6843</v>
      </c>
      <c r="D21" s="11">
        <v>991</v>
      </c>
    </row>
    <row r="22" spans="2:4">
      <c r="B22" s="10" t="s">
        <v>28</v>
      </c>
      <c r="C22" s="11">
        <v>21580</v>
      </c>
      <c r="D22" s="11">
        <v>8830</v>
      </c>
    </row>
    <row r="23" spans="2:4">
      <c r="B23" s="10"/>
      <c r="C23" s="12"/>
      <c r="D23" s="12"/>
    </row>
    <row r="24" spans="2:4">
      <c r="B24" s="3" t="s">
        <v>29</v>
      </c>
      <c r="C24" s="57">
        <v>129907.139</v>
      </c>
      <c r="D24" s="57">
        <v>70695.062999999995</v>
      </c>
    </row>
    <row r="25" spans="2:4">
      <c r="B25" s="7" t="s">
        <v>30</v>
      </c>
      <c r="C25" s="57">
        <v>120354.23299999999</v>
      </c>
      <c r="D25" s="57">
        <v>69824.418999999994</v>
      </c>
    </row>
    <row r="26" spans="2:4">
      <c r="B26" s="7" t="s">
        <v>31</v>
      </c>
      <c r="C26" s="57">
        <v>4404.8370000000004</v>
      </c>
      <c r="D26" s="57" t="s">
        <v>0</v>
      </c>
    </row>
    <row r="27" spans="2:4">
      <c r="B27" s="7" t="s">
        <v>32</v>
      </c>
      <c r="C27" s="57">
        <v>514.90499999999997</v>
      </c>
      <c r="D27" s="57">
        <v>411.97500000000002</v>
      </c>
    </row>
    <row r="28" spans="2:4">
      <c r="B28" s="7" t="s">
        <v>33</v>
      </c>
      <c r="C28" s="57">
        <v>4267.3140000000003</v>
      </c>
      <c r="D28" s="57">
        <v>458.05500000000001</v>
      </c>
    </row>
    <row r="29" spans="2:4">
      <c r="B29" s="7" t="s">
        <v>34</v>
      </c>
      <c r="C29" s="57">
        <v>365.85</v>
      </c>
      <c r="D29" s="57">
        <v>0.61399999999999999</v>
      </c>
    </row>
    <row r="30" spans="2:4">
      <c r="B30" s="3" t="s">
        <v>35</v>
      </c>
      <c r="C30" s="13" t="s">
        <v>0</v>
      </c>
      <c r="D30" s="13" t="s">
        <v>0</v>
      </c>
    </row>
    <row r="31" spans="2:4">
      <c r="B31" s="7" t="s">
        <v>30</v>
      </c>
      <c r="C31" s="13">
        <v>165.99</v>
      </c>
      <c r="D31" s="13">
        <v>124.88</v>
      </c>
    </row>
    <row r="32" spans="2:4">
      <c r="B32" s="7" t="s">
        <v>31</v>
      </c>
      <c r="C32" s="13">
        <v>162.22</v>
      </c>
      <c r="D32" s="13" t="s">
        <v>0</v>
      </c>
    </row>
    <row r="33" spans="2:4">
      <c r="B33" s="7" t="s">
        <v>32</v>
      </c>
      <c r="C33" s="13">
        <v>172.96</v>
      </c>
      <c r="D33" s="13">
        <v>127.82</v>
      </c>
    </row>
    <row r="34" spans="2:4">
      <c r="B34" s="7" t="s">
        <v>33</v>
      </c>
      <c r="C34" s="13">
        <v>172.63</v>
      </c>
      <c r="D34" s="13">
        <v>127.12</v>
      </c>
    </row>
    <row r="35" spans="2:4">
      <c r="B35" s="7" t="s">
        <v>34</v>
      </c>
      <c r="C35" s="13">
        <v>168.65</v>
      </c>
      <c r="D35" s="13">
        <v>126.03</v>
      </c>
    </row>
  </sheetData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workbookViewId="0">
      <selection activeCell="I52" sqref="I52"/>
    </sheetView>
  </sheetViews>
  <sheetFormatPr defaultRowHeight="14.25"/>
  <cols>
    <col min="2" max="2" width="53.125" customWidth="1"/>
    <col min="3" max="4" width="15.625" customWidth="1"/>
  </cols>
  <sheetData>
    <row r="2" spans="2:4" ht="18">
      <c r="B2" s="34" t="s">
        <v>126</v>
      </c>
      <c r="C2" s="34" t="s">
        <v>127</v>
      </c>
      <c r="D2" s="34" t="s">
        <v>128</v>
      </c>
    </row>
    <row r="3" spans="2:4">
      <c r="B3" s="28" t="s">
        <v>129</v>
      </c>
      <c r="C3" s="29">
        <v>1</v>
      </c>
      <c r="D3" s="29">
        <v>3</v>
      </c>
    </row>
    <row r="4" spans="2:4">
      <c r="B4" s="36" t="s">
        <v>130</v>
      </c>
      <c r="C4" s="22" t="s">
        <v>0</v>
      </c>
      <c r="D4" s="22" t="s">
        <v>0</v>
      </c>
    </row>
    <row r="5" spans="2:4">
      <c r="B5" s="36" t="s">
        <v>131</v>
      </c>
      <c r="C5" s="22">
        <v>1</v>
      </c>
      <c r="D5" s="22">
        <v>3</v>
      </c>
    </row>
    <row r="6" spans="2:4">
      <c r="B6" s="36" t="s">
        <v>132</v>
      </c>
      <c r="C6" s="22" t="s">
        <v>0</v>
      </c>
      <c r="D6" s="22" t="s">
        <v>0</v>
      </c>
    </row>
    <row r="7" spans="2:4">
      <c r="B7" s="36" t="s">
        <v>133</v>
      </c>
      <c r="C7" s="22" t="s">
        <v>0</v>
      </c>
      <c r="D7" s="22" t="s">
        <v>0</v>
      </c>
    </row>
    <row r="8" spans="2:4">
      <c r="B8" s="36" t="s">
        <v>61</v>
      </c>
      <c r="C8" s="22" t="s">
        <v>0</v>
      </c>
      <c r="D8" s="22" t="s">
        <v>0</v>
      </c>
    </row>
    <row r="9" spans="2:4">
      <c r="B9" s="28" t="s">
        <v>134</v>
      </c>
      <c r="C9" s="29">
        <v>421</v>
      </c>
      <c r="D9" s="29">
        <v>339</v>
      </c>
    </row>
    <row r="10" spans="2:4">
      <c r="B10" s="36" t="s">
        <v>64</v>
      </c>
      <c r="C10" s="22">
        <v>289</v>
      </c>
      <c r="D10" s="22">
        <v>217</v>
      </c>
    </row>
    <row r="11" spans="2:4">
      <c r="B11" s="36" t="s">
        <v>65</v>
      </c>
      <c r="C11" s="22" t="s">
        <v>0</v>
      </c>
      <c r="D11" s="22" t="s">
        <v>0</v>
      </c>
    </row>
    <row r="12" spans="2:4">
      <c r="B12" s="36" t="s">
        <v>66</v>
      </c>
      <c r="C12" s="22">
        <v>50</v>
      </c>
      <c r="D12" s="22">
        <v>48</v>
      </c>
    </row>
    <row r="13" spans="2:4">
      <c r="B13" s="36" t="s">
        <v>67</v>
      </c>
      <c r="C13" s="22">
        <v>3</v>
      </c>
      <c r="D13" s="22">
        <v>2</v>
      </c>
    </row>
    <row r="14" spans="2:4">
      <c r="B14" s="36" t="s">
        <v>68</v>
      </c>
      <c r="C14" s="22" t="s">
        <v>0</v>
      </c>
      <c r="D14" s="22" t="s">
        <v>0</v>
      </c>
    </row>
    <row r="15" spans="2:4">
      <c r="B15" s="36" t="s">
        <v>69</v>
      </c>
      <c r="C15" s="22">
        <v>74</v>
      </c>
      <c r="D15" s="22">
        <v>68</v>
      </c>
    </row>
    <row r="16" spans="2:4">
      <c r="B16" s="36" t="s">
        <v>70</v>
      </c>
      <c r="C16" s="22" t="s">
        <v>0</v>
      </c>
      <c r="D16" s="22" t="s">
        <v>0</v>
      </c>
    </row>
    <row r="17" spans="2:4">
      <c r="B17" s="36" t="s">
        <v>71</v>
      </c>
      <c r="C17" s="22">
        <v>1</v>
      </c>
      <c r="D17" s="22" t="s">
        <v>0</v>
      </c>
    </row>
    <row r="18" spans="2:4">
      <c r="B18" s="36" t="s">
        <v>72</v>
      </c>
      <c r="C18" s="22" t="s">
        <v>0</v>
      </c>
      <c r="D18" s="22" t="s">
        <v>0</v>
      </c>
    </row>
    <row r="19" spans="2:4">
      <c r="B19" s="36" t="s">
        <v>73</v>
      </c>
      <c r="C19" s="22" t="s">
        <v>0</v>
      </c>
      <c r="D19" s="22" t="s">
        <v>0</v>
      </c>
    </row>
    <row r="20" spans="2:4">
      <c r="B20" s="36" t="s">
        <v>74</v>
      </c>
      <c r="C20" s="22" t="s">
        <v>0</v>
      </c>
      <c r="D20" s="22" t="s">
        <v>0</v>
      </c>
    </row>
    <row r="21" spans="2:4">
      <c r="B21" s="36" t="s">
        <v>75</v>
      </c>
      <c r="C21" s="22" t="s">
        <v>0</v>
      </c>
      <c r="D21" s="22" t="s">
        <v>0</v>
      </c>
    </row>
    <row r="22" spans="2:4">
      <c r="B22" s="36" t="s">
        <v>61</v>
      </c>
      <c r="C22" s="22">
        <v>4</v>
      </c>
      <c r="D22" s="22">
        <v>4</v>
      </c>
    </row>
    <row r="23" spans="2:4">
      <c r="B23" s="28" t="s">
        <v>135</v>
      </c>
      <c r="C23" s="22">
        <v>79</v>
      </c>
      <c r="D23" s="22">
        <v>82</v>
      </c>
    </row>
    <row r="24" spans="2:4">
      <c r="B24" s="28" t="s">
        <v>136</v>
      </c>
      <c r="C24" s="22">
        <v>342</v>
      </c>
      <c r="D24" s="22">
        <v>257</v>
      </c>
    </row>
    <row r="25" spans="2:4">
      <c r="B25" s="28" t="s">
        <v>137</v>
      </c>
      <c r="C25" s="22">
        <v>-341</v>
      </c>
      <c r="D25" s="22">
        <v>-254</v>
      </c>
    </row>
    <row r="26" spans="2:4">
      <c r="B26" s="28" t="s">
        <v>138</v>
      </c>
      <c r="C26" s="22">
        <v>5677</v>
      </c>
      <c r="D26" s="22">
        <v>2195</v>
      </c>
    </row>
    <row r="27" spans="2:4">
      <c r="B27" s="36" t="s">
        <v>139</v>
      </c>
      <c r="C27" s="22">
        <v>-175</v>
      </c>
      <c r="D27" s="22">
        <v>-514</v>
      </c>
    </row>
    <row r="28" spans="2:4">
      <c r="B28" s="37" t="s">
        <v>140</v>
      </c>
      <c r="C28" s="22" t="s">
        <v>0</v>
      </c>
      <c r="D28" s="22" t="s">
        <v>0</v>
      </c>
    </row>
    <row r="29" spans="2:4">
      <c r="B29" s="36" t="s">
        <v>141</v>
      </c>
      <c r="C29" s="22">
        <v>5852</v>
      </c>
      <c r="D29" s="22">
        <v>2709</v>
      </c>
    </row>
    <row r="30" spans="2:4">
      <c r="B30" s="37" t="s">
        <v>140</v>
      </c>
      <c r="C30" s="22" t="s">
        <v>0</v>
      </c>
      <c r="D30" s="22" t="s">
        <v>0</v>
      </c>
    </row>
    <row r="31" spans="2:4">
      <c r="B31" s="28" t="s">
        <v>142</v>
      </c>
      <c r="C31" s="22">
        <f>C26+C25</f>
        <v>5336</v>
      </c>
      <c r="D31" s="22">
        <v>1941</v>
      </c>
    </row>
    <row r="32" spans="2:4">
      <c r="B32" s="3" t="s">
        <v>143</v>
      </c>
      <c r="C32" s="13"/>
      <c r="D32" s="13"/>
    </row>
    <row r="33" spans="2:4">
      <c r="B33" s="37" t="s">
        <v>30</v>
      </c>
      <c r="C33" s="23">
        <v>41.004045637061537</v>
      </c>
      <c r="D33" s="23">
        <v>27.41</v>
      </c>
    </row>
    <row r="34" spans="2:4">
      <c r="B34" s="37" t="s">
        <v>31</v>
      </c>
      <c r="C34" s="23">
        <v>39.106336553581855</v>
      </c>
      <c r="D34" s="23" t="s">
        <v>0</v>
      </c>
    </row>
    <row r="35" spans="2:4">
      <c r="B35" s="37" t="s">
        <v>32</v>
      </c>
      <c r="C35" s="23">
        <v>44.381692852058912</v>
      </c>
      <c r="D35" s="23">
        <v>30.503924000000001</v>
      </c>
    </row>
    <row r="36" spans="2:4">
      <c r="B36" s="37" t="s">
        <v>33</v>
      </c>
      <c r="C36" s="23">
        <v>44.503043545102123</v>
      </c>
      <c r="D36" s="23">
        <v>30.85</v>
      </c>
    </row>
    <row r="37" spans="2:4">
      <c r="B37" s="37" t="s">
        <v>34</v>
      </c>
      <c r="C37" s="23">
        <v>42.237449900861321</v>
      </c>
      <c r="D37" s="23">
        <v>30.788920999999998</v>
      </c>
    </row>
  </sheetData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5"/>
  <sheetViews>
    <sheetView topLeftCell="A100" workbookViewId="0">
      <selection activeCell="G1" sqref="G1:T1048576"/>
    </sheetView>
  </sheetViews>
  <sheetFormatPr defaultRowHeight="14.25"/>
  <cols>
    <col min="2" max="2" width="44.375" customWidth="1"/>
    <col min="3" max="6" width="11" customWidth="1"/>
  </cols>
  <sheetData>
    <row r="2" spans="2:6">
      <c r="B2" s="39" t="s">
        <v>188</v>
      </c>
      <c r="C2" s="69" t="s">
        <v>53</v>
      </c>
      <c r="D2" s="69"/>
      <c r="E2" s="69" t="s">
        <v>54</v>
      </c>
      <c r="F2" s="69"/>
    </row>
    <row r="3" spans="2:6">
      <c r="B3" s="82" t="s">
        <v>7</v>
      </c>
      <c r="C3" s="83">
        <v>12750</v>
      </c>
      <c r="D3" s="83"/>
      <c r="E3" s="83">
        <v>1361</v>
      </c>
      <c r="F3" s="83"/>
    </row>
    <row r="4" spans="2:6">
      <c r="B4" s="84" t="s">
        <v>189</v>
      </c>
      <c r="C4" s="83">
        <v>8830</v>
      </c>
      <c r="D4" s="83"/>
      <c r="E4" s="83">
        <v>7469</v>
      </c>
      <c r="F4" s="83"/>
    </row>
    <row r="5" spans="2:6">
      <c r="B5" s="84" t="s">
        <v>190</v>
      </c>
      <c r="C5" s="83">
        <v>5336</v>
      </c>
      <c r="D5" s="83"/>
      <c r="E5" s="83">
        <v>1941</v>
      </c>
      <c r="F5" s="83"/>
    </row>
    <row r="6" spans="2:6">
      <c r="B6" s="76" t="s">
        <v>191</v>
      </c>
      <c r="C6" s="83">
        <v>-341</v>
      </c>
      <c r="D6" s="83"/>
      <c r="E6" s="83">
        <v>-254</v>
      </c>
      <c r="F6" s="83"/>
    </row>
    <row r="7" spans="2:6">
      <c r="B7" s="76" t="s">
        <v>192</v>
      </c>
      <c r="C7" s="83">
        <v>-175</v>
      </c>
      <c r="D7" s="83"/>
      <c r="E7" s="83">
        <v>-514</v>
      </c>
      <c r="F7" s="83"/>
    </row>
    <row r="8" spans="2:6">
      <c r="B8" s="76" t="s">
        <v>193</v>
      </c>
      <c r="C8" s="83">
        <v>5852</v>
      </c>
      <c r="D8" s="83"/>
      <c r="E8" s="83">
        <v>2709</v>
      </c>
      <c r="F8" s="83"/>
    </row>
    <row r="9" spans="2:6">
      <c r="B9" s="84" t="s">
        <v>194</v>
      </c>
      <c r="C9" s="83">
        <v>5336</v>
      </c>
      <c r="D9" s="83"/>
      <c r="E9" s="83">
        <v>1941</v>
      </c>
      <c r="F9" s="83"/>
    </row>
    <row r="10" spans="2:6">
      <c r="B10" s="84" t="s">
        <v>195</v>
      </c>
      <c r="C10" s="83" t="s">
        <v>0</v>
      </c>
      <c r="D10" s="83"/>
      <c r="E10" s="83" t="s">
        <v>0</v>
      </c>
      <c r="F10" s="83"/>
    </row>
    <row r="11" spans="2:6">
      <c r="B11" s="76" t="s">
        <v>196</v>
      </c>
      <c r="C11" s="83" t="s">
        <v>0</v>
      </c>
      <c r="D11" s="83"/>
      <c r="E11" s="83" t="s">
        <v>0</v>
      </c>
      <c r="F11" s="83"/>
    </row>
    <row r="12" spans="2:6">
      <c r="B12" s="76" t="s">
        <v>197</v>
      </c>
      <c r="C12" s="83" t="s">
        <v>0</v>
      </c>
      <c r="D12" s="83"/>
      <c r="E12" s="83" t="s">
        <v>0</v>
      </c>
      <c r="F12" s="83"/>
    </row>
    <row r="13" spans="2:6">
      <c r="B13" s="76" t="s">
        <v>198</v>
      </c>
      <c r="C13" s="83" t="s">
        <v>0</v>
      </c>
      <c r="D13" s="83"/>
      <c r="E13" s="83" t="s">
        <v>0</v>
      </c>
      <c r="F13" s="83"/>
    </row>
    <row r="14" spans="2:6">
      <c r="B14" s="84" t="s">
        <v>199</v>
      </c>
      <c r="C14" s="83">
        <v>7414</v>
      </c>
      <c r="D14" s="83"/>
      <c r="E14" s="113">
        <v>-580</v>
      </c>
      <c r="F14" s="113"/>
    </row>
    <row r="15" spans="2:6">
      <c r="B15" s="76" t="s">
        <v>200</v>
      </c>
      <c r="C15" s="83">
        <v>19399</v>
      </c>
      <c r="D15" s="83"/>
      <c r="E15" s="113">
        <v>11462</v>
      </c>
      <c r="F15" s="113"/>
    </row>
    <row r="16" spans="2:6">
      <c r="B16" s="76" t="s">
        <v>201</v>
      </c>
      <c r="C16" s="83">
        <v>-11985</v>
      </c>
      <c r="D16" s="83"/>
      <c r="E16" s="113">
        <v>-12042</v>
      </c>
      <c r="F16" s="113"/>
    </row>
    <row r="17" spans="2:6">
      <c r="B17" s="84" t="s">
        <v>202</v>
      </c>
      <c r="C17" s="83">
        <v>12750</v>
      </c>
      <c r="D17" s="83"/>
      <c r="E17" s="113">
        <v>1361</v>
      </c>
      <c r="F17" s="113"/>
    </row>
    <row r="18" spans="2:6">
      <c r="B18" s="84" t="s">
        <v>203</v>
      </c>
      <c r="C18" s="83">
        <v>21580</v>
      </c>
      <c r="D18" s="83"/>
      <c r="E18" s="113">
        <v>8830</v>
      </c>
      <c r="F18" s="113"/>
    </row>
    <row r="19" spans="2:6">
      <c r="B19" s="84" t="s">
        <v>204</v>
      </c>
      <c r="C19" s="83">
        <v>11277</v>
      </c>
      <c r="D19" s="83"/>
      <c r="E19" s="113">
        <v>8596</v>
      </c>
      <c r="F19" s="113"/>
    </row>
    <row r="20" spans="2:6">
      <c r="B20" s="82" t="s">
        <v>174</v>
      </c>
      <c r="C20" s="85">
        <v>59212.076000000001</v>
      </c>
      <c r="D20" s="86"/>
      <c r="E20" s="114">
        <v>-6097.6379999999999</v>
      </c>
      <c r="F20" s="115"/>
    </row>
    <row r="21" spans="2:6">
      <c r="B21" s="84" t="s">
        <v>175</v>
      </c>
      <c r="C21" s="87">
        <v>59212.075999999994</v>
      </c>
      <c r="D21" s="87"/>
      <c r="E21" s="114">
        <v>-6097.6379999999999</v>
      </c>
      <c r="F21" s="115"/>
    </row>
    <row r="22" spans="2:6">
      <c r="B22" s="76" t="s">
        <v>30</v>
      </c>
      <c r="C22" s="87"/>
      <c r="D22" s="87"/>
      <c r="E22" s="116"/>
      <c r="F22" s="116"/>
    </row>
    <row r="23" spans="2:6">
      <c r="B23" s="88" t="s">
        <v>176</v>
      </c>
      <c r="C23" s="89">
        <v>147995.212</v>
      </c>
      <c r="D23" s="89"/>
      <c r="E23" s="117">
        <f>419.252+100044.973</f>
        <v>100464.22499999999</v>
      </c>
      <c r="F23" s="117"/>
    </row>
    <row r="24" spans="2:6">
      <c r="B24" s="88" t="s">
        <v>177</v>
      </c>
      <c r="C24" s="89">
        <v>97465.398000000001</v>
      </c>
      <c r="D24" s="89"/>
      <c r="E24" s="117">
        <f>419.252+106479.013</f>
        <v>106898.265</v>
      </c>
      <c r="F24" s="117"/>
    </row>
    <row r="25" spans="2:6">
      <c r="B25" s="88" t="s">
        <v>178</v>
      </c>
      <c r="C25" s="89">
        <v>50529.813999999998</v>
      </c>
      <c r="D25" s="89"/>
      <c r="E25" s="107">
        <v>-6434.04</v>
      </c>
      <c r="F25" s="107"/>
    </row>
    <row r="26" spans="2:6">
      <c r="B26" s="76" t="s">
        <v>31</v>
      </c>
      <c r="C26" s="87"/>
      <c r="D26" s="87"/>
      <c r="E26" s="108"/>
      <c r="F26" s="108"/>
    </row>
    <row r="27" spans="2:6">
      <c r="B27" s="88" t="s">
        <v>176</v>
      </c>
      <c r="C27" s="89">
        <v>5147.53</v>
      </c>
      <c r="D27" s="89"/>
      <c r="E27" s="107" t="s">
        <v>0</v>
      </c>
      <c r="F27" s="107"/>
    </row>
    <row r="28" spans="2:6">
      <c r="B28" s="88" t="s">
        <v>177</v>
      </c>
      <c r="C28" s="89">
        <v>742.69299999999998</v>
      </c>
      <c r="D28" s="89"/>
      <c r="E28" s="89" t="s">
        <v>0</v>
      </c>
      <c r="F28" s="89"/>
    </row>
    <row r="29" spans="2:6">
      <c r="B29" s="88" t="s">
        <v>178</v>
      </c>
      <c r="C29" s="89">
        <v>4404.8370000000004</v>
      </c>
      <c r="D29" s="89"/>
      <c r="E29" s="89" t="s">
        <v>0</v>
      </c>
      <c r="F29" s="89"/>
    </row>
    <row r="30" spans="2:6">
      <c r="B30" s="76" t="s">
        <v>32</v>
      </c>
      <c r="C30" s="87"/>
      <c r="D30" s="87"/>
      <c r="E30" s="87"/>
      <c r="F30" s="87"/>
    </row>
    <row r="31" spans="2:6">
      <c r="B31" s="88" t="s">
        <v>176</v>
      </c>
      <c r="C31" s="89">
        <v>306.351</v>
      </c>
      <c r="D31" s="89"/>
      <c r="E31" s="89">
        <v>141.99600000000001</v>
      </c>
      <c r="F31" s="89"/>
    </row>
    <row r="32" spans="2:6">
      <c r="B32" s="88" t="s">
        <v>177</v>
      </c>
      <c r="C32" s="89">
        <v>203.42099999999999</v>
      </c>
      <c r="D32" s="89"/>
      <c r="E32" s="89">
        <v>264.26299999999998</v>
      </c>
      <c r="F32" s="89"/>
    </row>
    <row r="33" spans="2:6">
      <c r="B33" s="88" t="s">
        <v>178</v>
      </c>
      <c r="C33" s="89">
        <v>102.93</v>
      </c>
      <c r="D33" s="89"/>
      <c r="E33" s="89">
        <v>-122.267</v>
      </c>
      <c r="F33" s="89"/>
    </row>
    <row r="34" spans="2:6">
      <c r="B34" s="76" t="s">
        <v>33</v>
      </c>
      <c r="C34" s="87"/>
      <c r="D34" s="87"/>
      <c r="E34" s="87"/>
      <c r="F34" s="87"/>
    </row>
    <row r="35" spans="2:6">
      <c r="B35" s="88" t="s">
        <v>176</v>
      </c>
      <c r="C35" s="89">
        <v>3831.2280000000001</v>
      </c>
      <c r="D35" s="89"/>
      <c r="E35" s="89">
        <v>458.536</v>
      </c>
      <c r="F35" s="89"/>
    </row>
    <row r="36" spans="2:6">
      <c r="B36" s="88" t="s">
        <v>177</v>
      </c>
      <c r="C36" s="89">
        <v>21.969000000000001</v>
      </c>
      <c r="D36" s="89"/>
      <c r="E36" s="89">
        <v>0.48099999999999998</v>
      </c>
      <c r="F36" s="89"/>
    </row>
    <row r="37" spans="2:6">
      <c r="B37" s="88" t="s">
        <v>178</v>
      </c>
      <c r="C37" s="89">
        <v>3809.259</v>
      </c>
      <c r="D37" s="89"/>
      <c r="E37" s="89">
        <v>458.05500000000001</v>
      </c>
      <c r="F37" s="89"/>
    </row>
    <row r="38" spans="2:6">
      <c r="B38" s="76" t="s">
        <v>34</v>
      </c>
      <c r="C38" s="87"/>
      <c r="D38" s="87"/>
      <c r="E38" s="87"/>
      <c r="F38" s="87"/>
    </row>
    <row r="39" spans="2:6">
      <c r="B39" s="88" t="s">
        <v>176</v>
      </c>
      <c r="C39" s="89">
        <v>366.8</v>
      </c>
      <c r="D39" s="89"/>
      <c r="E39" s="89">
        <v>0.61399999999999999</v>
      </c>
      <c r="F39" s="89"/>
    </row>
    <row r="40" spans="2:6">
      <c r="B40" s="88" t="s">
        <v>177</v>
      </c>
      <c r="C40" s="89">
        <v>1.5640000000000001</v>
      </c>
      <c r="D40" s="89"/>
      <c r="E40" s="89" t="s">
        <v>0</v>
      </c>
      <c r="F40" s="89"/>
    </row>
    <row r="41" spans="2:6">
      <c r="B41" s="88" t="s">
        <v>178</v>
      </c>
      <c r="C41" s="89">
        <v>365.23599999999999</v>
      </c>
      <c r="D41" s="89"/>
      <c r="E41" s="89">
        <v>0.61399999999999999</v>
      </c>
      <c r="F41" s="89"/>
    </row>
    <row r="42" spans="2:6">
      <c r="B42" s="84" t="s">
        <v>179</v>
      </c>
      <c r="C42" s="87">
        <v>129907.139</v>
      </c>
      <c r="D42" s="87"/>
      <c r="E42" s="85">
        <v>70695.062999999995</v>
      </c>
      <c r="F42" s="86"/>
    </row>
    <row r="43" spans="2:6">
      <c r="B43" s="76" t="s">
        <v>30</v>
      </c>
      <c r="C43" s="87"/>
      <c r="D43" s="87"/>
      <c r="E43" s="87"/>
      <c r="F43" s="87"/>
    </row>
    <row r="44" spans="2:6">
      <c r="B44" s="88" t="s">
        <v>176</v>
      </c>
      <c r="C44" s="89">
        <v>471843.15</v>
      </c>
      <c r="D44" s="89"/>
      <c r="E44" s="89">
        <v>323847.93800000002</v>
      </c>
      <c r="F44" s="89"/>
    </row>
    <row r="45" spans="2:6">
      <c r="B45" s="88" t="s">
        <v>177</v>
      </c>
      <c r="C45" s="89">
        <v>351488.91700000002</v>
      </c>
      <c r="D45" s="89"/>
      <c r="E45" s="89">
        <v>254023.519</v>
      </c>
      <c r="F45" s="89"/>
    </row>
    <row r="46" spans="2:6">
      <c r="B46" s="88" t="s">
        <v>178</v>
      </c>
      <c r="C46" s="89">
        <v>120354.23299999999</v>
      </c>
      <c r="D46" s="89"/>
      <c r="E46" s="89">
        <v>69824.418999999994</v>
      </c>
      <c r="F46" s="89"/>
    </row>
    <row r="47" spans="2:6">
      <c r="B47" s="76" t="s">
        <v>31</v>
      </c>
      <c r="C47" s="87"/>
      <c r="D47" s="87"/>
      <c r="E47" s="87"/>
      <c r="F47" s="87"/>
    </row>
    <row r="48" spans="2:6">
      <c r="B48" s="88" t="s">
        <v>176</v>
      </c>
      <c r="C48" s="107">
        <v>5147.53</v>
      </c>
      <c r="D48" s="107"/>
      <c r="E48" s="107" t="s">
        <v>0</v>
      </c>
      <c r="F48" s="107"/>
    </row>
    <row r="49" spans="2:6">
      <c r="B49" s="88" t="s">
        <v>177</v>
      </c>
      <c r="C49" s="107">
        <v>742.69299999999998</v>
      </c>
      <c r="D49" s="107"/>
      <c r="E49" s="107" t="s">
        <v>0</v>
      </c>
      <c r="F49" s="107"/>
    </row>
    <row r="50" spans="2:6">
      <c r="B50" s="88" t="s">
        <v>178</v>
      </c>
      <c r="C50" s="107">
        <v>4404.8370000000004</v>
      </c>
      <c r="D50" s="107"/>
      <c r="E50" s="107" t="s">
        <v>0</v>
      </c>
      <c r="F50" s="107"/>
    </row>
    <row r="51" spans="2:6">
      <c r="B51" s="76" t="s">
        <v>211</v>
      </c>
      <c r="C51" s="108"/>
      <c r="D51" s="108"/>
      <c r="E51" s="108"/>
      <c r="F51" s="108"/>
    </row>
    <row r="52" spans="2:6">
      <c r="B52" s="88" t="s">
        <v>176</v>
      </c>
      <c r="C52" s="79">
        <v>8.6910000000000007</v>
      </c>
      <c r="D52" s="79"/>
      <c r="E52" s="79">
        <v>8.6910000000000007</v>
      </c>
      <c r="F52" s="79"/>
    </row>
    <row r="53" spans="2:6">
      <c r="B53" s="88" t="s">
        <v>177</v>
      </c>
      <c r="C53" s="79">
        <v>8.6910000000000007</v>
      </c>
      <c r="D53" s="79"/>
      <c r="E53" s="79">
        <v>8.6910000000000007</v>
      </c>
      <c r="F53" s="79"/>
    </row>
    <row r="54" spans="2:6">
      <c r="B54" s="88" t="s">
        <v>178</v>
      </c>
      <c r="C54" s="79">
        <f>+C52-C53</f>
        <v>0</v>
      </c>
      <c r="D54" s="79"/>
      <c r="E54" s="79">
        <f>+E52-E53</f>
        <v>0</v>
      </c>
      <c r="F54" s="79"/>
    </row>
    <row r="55" spans="2:6">
      <c r="B55" s="76" t="s">
        <v>32</v>
      </c>
      <c r="C55" s="108"/>
      <c r="D55" s="108"/>
      <c r="E55" s="108"/>
      <c r="F55" s="108"/>
    </row>
    <row r="56" spans="2:6">
      <c r="B56" s="88" t="s">
        <v>176</v>
      </c>
      <c r="C56" s="107">
        <v>986.20399999999995</v>
      </c>
      <c r="D56" s="107"/>
      <c r="E56" s="107">
        <v>679.85299999999995</v>
      </c>
      <c r="F56" s="107"/>
    </row>
    <row r="57" spans="2:6">
      <c r="B57" s="88" t="s">
        <v>177</v>
      </c>
      <c r="C57" s="107">
        <v>471.29899999999998</v>
      </c>
      <c r="D57" s="107"/>
      <c r="E57" s="107">
        <v>267.87799999999999</v>
      </c>
      <c r="F57" s="107"/>
    </row>
    <row r="58" spans="2:6">
      <c r="B58" s="88" t="s">
        <v>178</v>
      </c>
      <c r="C58" s="107">
        <v>514.90499999999997</v>
      </c>
      <c r="D58" s="107"/>
      <c r="E58" s="107">
        <v>411.97500000000002</v>
      </c>
      <c r="F58" s="107"/>
    </row>
    <row r="59" spans="2:6">
      <c r="B59" s="76" t="s">
        <v>33</v>
      </c>
      <c r="C59" s="108"/>
      <c r="D59" s="108"/>
      <c r="E59" s="108"/>
      <c r="F59" s="108"/>
    </row>
    <row r="60" spans="2:6">
      <c r="B60" s="88" t="s">
        <v>176</v>
      </c>
      <c r="C60" s="107">
        <v>4289.7640000000001</v>
      </c>
      <c r="D60" s="107"/>
      <c r="E60" s="107">
        <v>458.536</v>
      </c>
      <c r="F60" s="107"/>
    </row>
    <row r="61" spans="2:6">
      <c r="B61" s="88" t="s">
        <v>177</v>
      </c>
      <c r="C61" s="107">
        <v>22.45</v>
      </c>
      <c r="D61" s="107"/>
      <c r="E61" s="107">
        <v>0.48099999999999998</v>
      </c>
      <c r="F61" s="107"/>
    </row>
    <row r="62" spans="2:6">
      <c r="B62" s="88" t="s">
        <v>178</v>
      </c>
      <c r="C62" s="107">
        <v>4267.3140000000003</v>
      </c>
      <c r="D62" s="107"/>
      <c r="E62" s="107">
        <v>458.05500000000001</v>
      </c>
      <c r="F62" s="107"/>
    </row>
    <row r="63" spans="2:6">
      <c r="B63" s="76" t="s">
        <v>34</v>
      </c>
      <c r="C63" s="108"/>
      <c r="D63" s="108"/>
      <c r="E63" s="108"/>
      <c r="F63" s="108"/>
    </row>
    <row r="64" spans="2:6">
      <c r="B64" s="88" t="s">
        <v>176</v>
      </c>
      <c r="C64" s="107">
        <v>367.41399999999999</v>
      </c>
      <c r="D64" s="107"/>
      <c r="E64" s="107">
        <v>0.61399999999999999</v>
      </c>
      <c r="F64" s="107"/>
    </row>
    <row r="65" spans="2:6">
      <c r="B65" s="88" t="s">
        <v>177</v>
      </c>
      <c r="C65" s="107">
        <v>1.5640000000000001</v>
      </c>
      <c r="D65" s="107"/>
      <c r="E65" s="107" t="s">
        <v>0</v>
      </c>
      <c r="F65" s="107"/>
    </row>
    <row r="66" spans="2:6">
      <c r="B66" s="88" t="s">
        <v>178</v>
      </c>
      <c r="C66" s="107">
        <v>365.85</v>
      </c>
      <c r="D66" s="107"/>
      <c r="E66" s="107">
        <v>0.61399999999999999</v>
      </c>
      <c r="F66" s="107"/>
    </row>
    <row r="67" spans="2:6">
      <c r="B67" s="84" t="s">
        <v>8</v>
      </c>
      <c r="C67" s="109" t="s">
        <v>0</v>
      </c>
      <c r="D67" s="110"/>
      <c r="E67" s="109" t="s">
        <v>0</v>
      </c>
      <c r="F67" s="110"/>
    </row>
    <row r="68" spans="2:6">
      <c r="B68" s="90" t="s">
        <v>180</v>
      </c>
      <c r="C68" s="111"/>
      <c r="D68" s="112"/>
      <c r="E68" s="111"/>
      <c r="F68" s="112"/>
    </row>
    <row r="69" spans="2:6" ht="19.5">
      <c r="B69" s="91" t="s">
        <v>181</v>
      </c>
      <c r="C69" s="80"/>
      <c r="D69" s="81"/>
      <c r="E69" s="80"/>
      <c r="F69" s="81"/>
    </row>
    <row r="70" spans="2:6">
      <c r="B70" s="94" t="s">
        <v>30</v>
      </c>
      <c r="C70" s="80">
        <v>124.88</v>
      </c>
      <c r="D70" s="81"/>
      <c r="E70" s="80">
        <v>97.26</v>
      </c>
      <c r="F70" s="81"/>
    </row>
    <row r="71" spans="2:6">
      <c r="B71" s="94" t="s">
        <v>31</v>
      </c>
      <c r="C71" s="80">
        <v>126.52</v>
      </c>
      <c r="D71" s="81"/>
      <c r="E71" s="80" t="s">
        <v>0</v>
      </c>
      <c r="F71" s="81"/>
    </row>
    <row r="72" spans="2:6">
      <c r="B72" s="94" t="s">
        <v>32</v>
      </c>
      <c r="C72" s="80">
        <v>127.82</v>
      </c>
      <c r="D72" s="81"/>
      <c r="E72" s="80">
        <v>97.81</v>
      </c>
      <c r="F72" s="81"/>
    </row>
    <row r="73" spans="2:6">
      <c r="B73" s="94" t="s">
        <v>33</v>
      </c>
      <c r="C73" s="80">
        <v>127.12</v>
      </c>
      <c r="D73" s="81"/>
      <c r="E73" s="80" t="s">
        <v>0</v>
      </c>
      <c r="F73" s="81"/>
    </row>
    <row r="74" spans="2:6">
      <c r="B74" s="94" t="s">
        <v>34</v>
      </c>
      <c r="C74" s="80">
        <v>126.03</v>
      </c>
      <c r="D74" s="81"/>
      <c r="E74" s="80" t="s">
        <v>0</v>
      </c>
      <c r="F74" s="81"/>
    </row>
    <row r="75" spans="2:6" ht="19.5">
      <c r="B75" s="91" t="s">
        <v>182</v>
      </c>
      <c r="C75" s="92"/>
      <c r="D75" s="93"/>
      <c r="E75" s="92"/>
      <c r="F75" s="93"/>
    </row>
    <row r="76" spans="2:6">
      <c r="B76" s="94" t="s">
        <v>30</v>
      </c>
      <c r="C76" s="92">
        <v>165.99</v>
      </c>
      <c r="D76" s="93"/>
      <c r="E76" s="92">
        <v>124.88</v>
      </c>
      <c r="F76" s="93"/>
    </row>
    <row r="77" spans="2:6">
      <c r="B77" s="94" t="s">
        <v>31</v>
      </c>
      <c r="C77" s="92">
        <v>162.22</v>
      </c>
      <c r="D77" s="93"/>
      <c r="E77" s="92" t="s">
        <v>0</v>
      </c>
      <c r="F77" s="93"/>
    </row>
    <row r="78" spans="2:6">
      <c r="B78" s="94" t="s">
        <v>32</v>
      </c>
      <c r="C78" s="92">
        <v>172.96</v>
      </c>
      <c r="D78" s="93"/>
      <c r="E78" s="92">
        <v>127.82</v>
      </c>
      <c r="F78" s="93"/>
    </row>
    <row r="79" spans="2:6">
      <c r="B79" s="94" t="s">
        <v>33</v>
      </c>
      <c r="C79" s="92">
        <v>172.63</v>
      </c>
      <c r="D79" s="93"/>
      <c r="E79" s="80">
        <v>127.12</v>
      </c>
      <c r="F79" s="81"/>
    </row>
    <row r="80" spans="2:6">
      <c r="B80" s="94" t="s">
        <v>34</v>
      </c>
      <c r="C80" s="92">
        <v>168.65</v>
      </c>
      <c r="D80" s="93"/>
      <c r="E80" s="80">
        <v>126.03</v>
      </c>
      <c r="F80" s="81"/>
    </row>
    <row r="81" spans="2:6" ht="19.5">
      <c r="B81" s="91" t="s">
        <v>183</v>
      </c>
      <c r="C81" s="92"/>
      <c r="D81" s="93"/>
      <c r="E81" s="92"/>
      <c r="F81" s="93"/>
    </row>
    <row r="82" spans="2:6">
      <c r="B82" s="94" t="s">
        <v>30</v>
      </c>
      <c r="C82" s="95">
        <v>0.32919999999999999</v>
      </c>
      <c r="D82" s="96"/>
      <c r="E82" s="95">
        <v>0.28399999999999997</v>
      </c>
      <c r="F82" s="96"/>
    </row>
    <row r="83" spans="2:6" s="51" customFormat="1">
      <c r="B83" s="94" t="s">
        <v>31</v>
      </c>
      <c r="C83" s="95">
        <v>1.1225000000000001</v>
      </c>
      <c r="D83" s="96"/>
      <c r="E83" s="80" t="s">
        <v>0</v>
      </c>
      <c r="F83" s="81"/>
    </row>
    <row r="84" spans="2:6" s="51" customFormat="1">
      <c r="B84" s="94" t="s">
        <v>32</v>
      </c>
      <c r="C84" s="95">
        <v>0.35320000000000001</v>
      </c>
      <c r="D84" s="96"/>
      <c r="E84" s="95">
        <v>0.30680000000000002</v>
      </c>
      <c r="F84" s="96"/>
    </row>
    <row r="85" spans="2:6">
      <c r="B85" s="94" t="s">
        <v>33</v>
      </c>
      <c r="C85" s="97">
        <v>35.799999999999997</v>
      </c>
      <c r="D85" s="98"/>
      <c r="E85" s="95">
        <v>0.2288</v>
      </c>
      <c r="F85" s="96"/>
    </row>
    <row r="86" spans="2:6">
      <c r="B86" s="94" t="s">
        <v>34</v>
      </c>
      <c r="C86" s="97">
        <v>33.82</v>
      </c>
      <c r="D86" s="98"/>
      <c r="E86" s="95">
        <v>6.9199999999999998E-2</v>
      </c>
      <c r="F86" s="96"/>
    </row>
    <row r="87" spans="2:6" ht="19.5">
      <c r="B87" s="91" t="s">
        <v>184</v>
      </c>
      <c r="C87" s="99" t="s">
        <v>206</v>
      </c>
      <c r="D87" s="99" t="s">
        <v>207</v>
      </c>
      <c r="E87" s="99" t="s">
        <v>206</v>
      </c>
      <c r="F87" s="99" t="s">
        <v>207</v>
      </c>
    </row>
    <row r="88" spans="2:6">
      <c r="B88" s="94" t="s">
        <v>30</v>
      </c>
      <c r="C88" s="100">
        <v>75.47</v>
      </c>
      <c r="D88" s="101">
        <v>43909</v>
      </c>
      <c r="E88" s="100">
        <v>96.93</v>
      </c>
      <c r="F88" s="101">
        <v>43467</v>
      </c>
    </row>
    <row r="89" spans="2:6">
      <c r="B89" s="94" t="s">
        <v>31</v>
      </c>
      <c r="C89" s="100">
        <v>126.52</v>
      </c>
      <c r="D89" s="101">
        <v>44104</v>
      </c>
      <c r="E89" s="100" t="s">
        <v>0</v>
      </c>
      <c r="F89" s="101" t="s">
        <v>0</v>
      </c>
    </row>
    <row r="90" spans="2:6">
      <c r="B90" s="94" t="s">
        <v>32</v>
      </c>
      <c r="C90" s="100">
        <v>77.55</v>
      </c>
      <c r="D90" s="101">
        <v>43909</v>
      </c>
      <c r="E90" s="100">
        <v>97.48</v>
      </c>
      <c r="F90" s="101">
        <v>43467</v>
      </c>
    </row>
    <row r="91" spans="2:6">
      <c r="B91" s="94" t="s">
        <v>33</v>
      </c>
      <c r="C91" s="100">
        <v>77.180000000000007</v>
      </c>
      <c r="D91" s="101">
        <v>43909</v>
      </c>
      <c r="E91" s="100">
        <v>101.13</v>
      </c>
      <c r="F91" s="102">
        <v>43620</v>
      </c>
    </row>
    <row r="92" spans="2:6">
      <c r="B92" s="94" t="s">
        <v>34</v>
      </c>
      <c r="C92" s="100">
        <v>76.25</v>
      </c>
      <c r="D92" s="101">
        <v>43909</v>
      </c>
      <c r="E92" s="100">
        <v>108.14</v>
      </c>
      <c r="F92" s="102">
        <v>43747</v>
      </c>
    </row>
    <row r="93" spans="2:6" ht="19.5">
      <c r="B93" s="91" t="s">
        <v>185</v>
      </c>
      <c r="C93" s="100"/>
      <c r="D93" s="101"/>
      <c r="E93" s="100"/>
      <c r="F93" s="101"/>
    </row>
    <row r="94" spans="2:6">
      <c r="B94" s="94" t="s">
        <v>30</v>
      </c>
      <c r="C94" s="100">
        <v>168.79</v>
      </c>
      <c r="D94" s="101">
        <v>44193</v>
      </c>
      <c r="E94" s="100">
        <v>127.87</v>
      </c>
      <c r="F94" s="101">
        <v>43798</v>
      </c>
    </row>
    <row r="95" spans="2:6">
      <c r="B95" s="94" t="s">
        <v>31</v>
      </c>
      <c r="C95" s="100">
        <v>165.12</v>
      </c>
      <c r="D95" s="101">
        <v>44193</v>
      </c>
      <c r="E95" s="100" t="s">
        <v>0</v>
      </c>
      <c r="F95" s="101" t="s">
        <v>0</v>
      </c>
    </row>
    <row r="96" spans="2:6">
      <c r="B96" s="94" t="s">
        <v>32</v>
      </c>
      <c r="C96" s="100">
        <v>175.85</v>
      </c>
      <c r="D96" s="101">
        <v>44193</v>
      </c>
      <c r="E96" s="100">
        <v>130.68</v>
      </c>
      <c r="F96" s="101">
        <v>43798</v>
      </c>
    </row>
    <row r="97" spans="2:6" ht="19.5">
      <c r="B97" s="94" t="s">
        <v>33</v>
      </c>
      <c r="C97" s="100">
        <v>175.5</v>
      </c>
      <c r="D97" s="101" t="s">
        <v>186</v>
      </c>
      <c r="E97" s="100">
        <v>129.93</v>
      </c>
      <c r="F97" s="101">
        <v>43798</v>
      </c>
    </row>
    <row r="98" spans="2:6">
      <c r="B98" s="94" t="s">
        <v>34</v>
      </c>
      <c r="C98" s="100">
        <v>171.48</v>
      </c>
      <c r="D98" s="101">
        <v>44193</v>
      </c>
      <c r="E98" s="100">
        <v>128.82</v>
      </c>
      <c r="F98" s="101">
        <v>43798</v>
      </c>
    </row>
    <row r="99" spans="2:6" ht="19.5">
      <c r="B99" s="91" t="s">
        <v>187</v>
      </c>
      <c r="C99" s="100"/>
      <c r="D99" s="101"/>
      <c r="E99" s="100"/>
      <c r="F99" s="101"/>
    </row>
    <row r="100" spans="2:6">
      <c r="B100" s="94" t="s">
        <v>30</v>
      </c>
      <c r="C100" s="100">
        <v>167.03</v>
      </c>
      <c r="D100" s="101">
        <v>44195</v>
      </c>
      <c r="E100" s="103">
        <v>127.21</v>
      </c>
      <c r="F100" s="104">
        <v>43829</v>
      </c>
    </row>
    <row r="101" spans="2:6">
      <c r="B101" s="94" t="s">
        <v>31</v>
      </c>
      <c r="C101" s="100">
        <v>163.22999999999999</v>
      </c>
      <c r="D101" s="101">
        <v>44195</v>
      </c>
      <c r="E101" s="100" t="s">
        <v>0</v>
      </c>
      <c r="F101" s="101" t="s">
        <v>0</v>
      </c>
    </row>
    <row r="102" spans="2:6">
      <c r="B102" s="94" t="s">
        <v>32</v>
      </c>
      <c r="C102" s="100">
        <v>174.03</v>
      </c>
      <c r="D102" s="101">
        <v>44195</v>
      </c>
      <c r="E102" s="103">
        <v>130.21</v>
      </c>
      <c r="F102" s="104">
        <v>43829</v>
      </c>
    </row>
    <row r="103" spans="2:6">
      <c r="B103" s="94" t="s">
        <v>33</v>
      </c>
      <c r="C103" s="100">
        <v>173.69</v>
      </c>
      <c r="D103" s="101">
        <v>44195</v>
      </c>
      <c r="E103" s="103">
        <v>129.49</v>
      </c>
      <c r="F103" s="104">
        <v>43829</v>
      </c>
    </row>
    <row r="104" spans="2:6">
      <c r="B104" s="94" t="s">
        <v>34</v>
      </c>
      <c r="C104" s="100">
        <v>169.7</v>
      </c>
      <c r="D104" s="101">
        <v>44195</v>
      </c>
      <c r="E104" s="103">
        <v>128.37</v>
      </c>
      <c r="F104" s="104">
        <v>43829</v>
      </c>
    </row>
    <row r="105" spans="2:6" ht="18">
      <c r="B105" s="82" t="s">
        <v>205</v>
      </c>
      <c r="C105" s="105">
        <v>3.7330345575030002</v>
      </c>
      <c r="D105" s="105"/>
      <c r="E105" s="105">
        <v>3.9408711670979999</v>
      </c>
      <c r="F105" s="105"/>
    </row>
    <row r="106" spans="2:6">
      <c r="B106" s="84" t="s">
        <v>64</v>
      </c>
      <c r="C106" s="106">
        <v>2.5625819171459998</v>
      </c>
      <c r="D106" s="106"/>
      <c r="E106" s="106">
        <v>2.5226225464900001</v>
      </c>
      <c r="F106" s="106"/>
    </row>
    <row r="107" spans="2:6">
      <c r="B107" s="76" t="s">
        <v>65</v>
      </c>
      <c r="C107" s="106" t="s">
        <v>0</v>
      </c>
      <c r="D107" s="106"/>
      <c r="E107" s="106" t="s">
        <v>0</v>
      </c>
      <c r="F107" s="106"/>
    </row>
    <row r="108" spans="2:6">
      <c r="B108" s="76" t="s">
        <v>66</v>
      </c>
      <c r="C108" s="106">
        <v>0.44335327286300003</v>
      </c>
      <c r="D108" s="106"/>
      <c r="E108" s="106">
        <v>0.55799945728800004</v>
      </c>
      <c r="F108" s="106"/>
    </row>
    <row r="109" spans="2:6">
      <c r="B109" s="7" t="s">
        <v>67</v>
      </c>
      <c r="C109" s="68">
        <v>2.6601196372000001E-2</v>
      </c>
      <c r="D109" s="68"/>
      <c r="E109" s="68">
        <v>2.3249977387E-2</v>
      </c>
      <c r="F109" s="68"/>
    </row>
    <row r="110" spans="2:6">
      <c r="B110" s="7" t="s">
        <v>69</v>
      </c>
      <c r="C110" s="68">
        <v>0.65616284383699996</v>
      </c>
      <c r="D110" s="68"/>
      <c r="E110" s="68">
        <v>0.79049923115800003</v>
      </c>
      <c r="F110" s="68"/>
    </row>
    <row r="111" spans="2:6">
      <c r="B111" s="7" t="s">
        <v>70</v>
      </c>
      <c r="C111" s="68" t="s">
        <v>0</v>
      </c>
      <c r="D111" s="68"/>
      <c r="E111" s="68" t="s">
        <v>0</v>
      </c>
      <c r="F111" s="68"/>
    </row>
    <row r="113" spans="2:6">
      <c r="B113" s="66"/>
      <c r="C113" s="67"/>
      <c r="D113" s="67"/>
      <c r="E113" s="67"/>
      <c r="F113" s="67"/>
    </row>
    <row r="115" spans="2:6">
      <c r="B115" s="66"/>
      <c r="C115" s="67"/>
      <c r="D115" s="67"/>
      <c r="E115" s="67"/>
      <c r="F115" s="67"/>
    </row>
  </sheetData>
  <mergeCells count="186">
    <mergeCell ref="E82:F82"/>
    <mergeCell ref="E84:F84"/>
    <mergeCell ref="E71:F71"/>
    <mergeCell ref="C71:D71"/>
    <mergeCell ref="E83:F83"/>
    <mergeCell ref="C82:D82"/>
    <mergeCell ref="C83:D83"/>
    <mergeCell ref="C84:D84"/>
    <mergeCell ref="C73:D73"/>
    <mergeCell ref="E73:F73"/>
    <mergeCell ref="C74:D74"/>
    <mergeCell ref="E74:F74"/>
    <mergeCell ref="C75:D75"/>
    <mergeCell ref="E75:F75"/>
    <mergeCell ref="C76:D76"/>
    <mergeCell ref="E76:F76"/>
    <mergeCell ref="C77:D77"/>
    <mergeCell ref="E77:F77"/>
    <mergeCell ref="C69:D69"/>
    <mergeCell ref="E69:F69"/>
    <mergeCell ref="C70:D70"/>
    <mergeCell ref="E70:F70"/>
    <mergeCell ref="C72:D72"/>
    <mergeCell ref="C23:D23"/>
    <mergeCell ref="E23:F23"/>
    <mergeCell ref="C26:D26"/>
    <mergeCell ref="E26:F26"/>
    <mergeCell ref="C29:D29"/>
    <mergeCell ref="E29:F29"/>
    <mergeCell ref="C24:D24"/>
    <mergeCell ref="E24:F24"/>
    <mergeCell ref="C25:D25"/>
    <mergeCell ref="E25:F25"/>
    <mergeCell ref="C27:D27"/>
    <mergeCell ref="E27:F27"/>
    <mergeCell ref="C28:D28"/>
    <mergeCell ref="E28:F28"/>
    <mergeCell ref="C20:D20"/>
    <mergeCell ref="E20:F20"/>
    <mergeCell ref="C21:D21"/>
    <mergeCell ref="E21:F21"/>
    <mergeCell ref="C22:D22"/>
    <mergeCell ref="E22:F22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C52:D52"/>
    <mergeCell ref="E52:F52"/>
    <mergeCell ref="C53:D53"/>
    <mergeCell ref="E53:F53"/>
    <mergeCell ref="C54:D54"/>
    <mergeCell ref="E54:F54"/>
    <mergeCell ref="C55:D55"/>
    <mergeCell ref="E55:F55"/>
    <mergeCell ref="C49:D49"/>
    <mergeCell ref="E49:F49"/>
    <mergeCell ref="C51:D51"/>
    <mergeCell ref="E51:F51"/>
    <mergeCell ref="C50:D50"/>
    <mergeCell ref="E50:F50"/>
    <mergeCell ref="C56:D56"/>
    <mergeCell ref="E56:F56"/>
    <mergeCell ref="C57:D57"/>
    <mergeCell ref="E57:F57"/>
    <mergeCell ref="C58:D58"/>
    <mergeCell ref="E58:F58"/>
    <mergeCell ref="C59:D59"/>
    <mergeCell ref="E59:F59"/>
    <mergeCell ref="C60:D60"/>
    <mergeCell ref="E60:F60"/>
    <mergeCell ref="C61:D61"/>
    <mergeCell ref="E61:F61"/>
    <mergeCell ref="C62:D62"/>
    <mergeCell ref="E62:F62"/>
    <mergeCell ref="C63:D63"/>
    <mergeCell ref="E63:F63"/>
    <mergeCell ref="C64:D64"/>
    <mergeCell ref="E64:F64"/>
    <mergeCell ref="E72:F72"/>
    <mergeCell ref="C65:D65"/>
    <mergeCell ref="E65:F65"/>
    <mergeCell ref="C66:D66"/>
    <mergeCell ref="E66:F66"/>
    <mergeCell ref="C5:D5"/>
    <mergeCell ref="E5:F5"/>
    <mergeCell ref="C6:D6"/>
    <mergeCell ref="E6:F6"/>
    <mergeCell ref="C7:D7"/>
    <mergeCell ref="E7:F7"/>
    <mergeCell ref="C2:D2"/>
    <mergeCell ref="E2:F2"/>
    <mergeCell ref="C3:D3"/>
    <mergeCell ref="E3:F3"/>
    <mergeCell ref="C4:D4"/>
    <mergeCell ref="E4:F4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105:D105"/>
    <mergeCell ref="E105:F105"/>
    <mergeCell ref="C106:D106"/>
    <mergeCell ref="E106:F106"/>
    <mergeCell ref="C86:D86"/>
    <mergeCell ref="E86:F86"/>
    <mergeCell ref="C78:D78"/>
    <mergeCell ref="E78:F78"/>
    <mergeCell ref="C79:D79"/>
    <mergeCell ref="E79:F79"/>
    <mergeCell ref="C80:D80"/>
    <mergeCell ref="E80:F80"/>
    <mergeCell ref="C81:D81"/>
    <mergeCell ref="E81:F81"/>
    <mergeCell ref="C85:D85"/>
    <mergeCell ref="E85:F85"/>
    <mergeCell ref="C68:D68"/>
    <mergeCell ref="E68:F68"/>
    <mergeCell ref="B113:F113"/>
    <mergeCell ref="B115:F115"/>
    <mergeCell ref="C110:D110"/>
    <mergeCell ref="E110:F110"/>
    <mergeCell ref="C67:D67"/>
    <mergeCell ref="E67:F67"/>
    <mergeCell ref="C111:D111"/>
    <mergeCell ref="E111:F111"/>
    <mergeCell ref="C107:D107"/>
    <mergeCell ref="E107:F107"/>
    <mergeCell ref="C108:D108"/>
    <mergeCell ref="E108:F108"/>
    <mergeCell ref="C109:D109"/>
    <mergeCell ref="E109:F109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3"/>
  <sheetViews>
    <sheetView tabSelected="1" topLeftCell="A121" zoomScaleNormal="100" workbookViewId="0">
      <selection activeCell="C136" sqref="C136"/>
    </sheetView>
  </sheetViews>
  <sheetFormatPr defaultRowHeight="14.25"/>
  <cols>
    <col min="2" max="2" width="62.75" customWidth="1"/>
    <col min="3" max="18" width="19.125" customWidth="1"/>
  </cols>
  <sheetData>
    <row r="2" spans="1:8">
      <c r="B2" s="2" t="s">
        <v>83</v>
      </c>
      <c r="C2" s="9">
        <v>44196</v>
      </c>
      <c r="D2" s="9">
        <v>43830</v>
      </c>
    </row>
    <row r="3" spans="1:8">
      <c r="B3" s="10" t="s">
        <v>84</v>
      </c>
      <c r="C3" s="11">
        <v>1</v>
      </c>
      <c r="D3" s="11" t="s">
        <v>0</v>
      </c>
    </row>
    <row r="4" spans="1:8">
      <c r="B4" s="7" t="s">
        <v>85</v>
      </c>
      <c r="C4" s="5" t="s">
        <v>0</v>
      </c>
      <c r="D4" s="5" t="s">
        <v>0</v>
      </c>
    </row>
    <row r="5" spans="1:8">
      <c r="B5" s="7" t="s">
        <v>86</v>
      </c>
      <c r="C5" s="5" t="s">
        <v>0</v>
      </c>
      <c r="D5" s="5" t="s">
        <v>0</v>
      </c>
    </row>
    <row r="6" spans="1:8">
      <c r="B6" s="7" t="s">
        <v>87</v>
      </c>
      <c r="C6" s="5" t="s">
        <v>0</v>
      </c>
      <c r="D6" s="5" t="s">
        <v>0</v>
      </c>
    </row>
    <row r="7" spans="1:8">
      <c r="B7" s="7" t="s">
        <v>88</v>
      </c>
      <c r="C7" s="5" t="s">
        <v>0</v>
      </c>
      <c r="D7" s="5" t="s">
        <v>0</v>
      </c>
    </row>
    <row r="8" spans="1:8">
      <c r="B8" s="7" t="s">
        <v>89</v>
      </c>
      <c r="C8" s="5" t="s">
        <v>0</v>
      </c>
      <c r="D8" s="5" t="s">
        <v>0</v>
      </c>
    </row>
    <row r="9" spans="1:8">
      <c r="B9" s="7" t="s">
        <v>90</v>
      </c>
      <c r="C9" s="5" t="s">
        <v>0</v>
      </c>
      <c r="D9" s="5" t="s">
        <v>0</v>
      </c>
    </row>
    <row r="10" spans="1:8">
      <c r="B10" s="7" t="s">
        <v>91</v>
      </c>
      <c r="C10" s="25" t="s">
        <v>0</v>
      </c>
      <c r="D10" s="25" t="s">
        <v>0</v>
      </c>
    </row>
    <row r="11" spans="1:8">
      <c r="B11" s="7" t="s">
        <v>61</v>
      </c>
      <c r="C11" s="58">
        <v>1</v>
      </c>
      <c r="D11" s="58" t="s">
        <v>0</v>
      </c>
    </row>
    <row r="12" spans="1:8" s="51" customFormat="1">
      <c r="B12" s="118" t="s">
        <v>212</v>
      </c>
      <c r="C12" s="58">
        <v>1</v>
      </c>
      <c r="D12" s="58" t="s">
        <v>0</v>
      </c>
    </row>
    <row r="13" spans="1:8">
      <c r="A13" s="40"/>
      <c r="B13" s="40"/>
      <c r="C13" s="40"/>
      <c r="D13" s="40"/>
      <c r="E13" s="40"/>
      <c r="F13" s="40"/>
      <c r="G13" s="40"/>
      <c r="H13" s="40"/>
    </row>
    <row r="14" spans="1:8">
      <c r="B14" s="2" t="s">
        <v>92</v>
      </c>
      <c r="C14" s="9">
        <v>44196</v>
      </c>
      <c r="D14" s="9">
        <v>43830</v>
      </c>
    </row>
    <row r="15" spans="1:8">
      <c r="B15" s="10" t="s">
        <v>93</v>
      </c>
      <c r="C15" s="11">
        <v>562</v>
      </c>
      <c r="D15" s="11">
        <v>85</v>
      </c>
      <c r="F15" s="53"/>
    </row>
    <row r="16" spans="1:8">
      <c r="B16" s="7" t="s">
        <v>94</v>
      </c>
      <c r="C16" s="5" t="s">
        <v>0</v>
      </c>
      <c r="D16" s="5" t="s">
        <v>0</v>
      </c>
    </row>
    <row r="17" spans="2:10">
      <c r="B17" s="7" t="s">
        <v>95</v>
      </c>
      <c r="C17" s="5" t="s">
        <v>0</v>
      </c>
      <c r="D17" s="5" t="s">
        <v>0</v>
      </c>
    </row>
    <row r="18" spans="2:10">
      <c r="B18" s="7" t="s">
        <v>86</v>
      </c>
      <c r="C18" s="5" t="s">
        <v>0</v>
      </c>
      <c r="D18" s="5" t="s">
        <v>0</v>
      </c>
    </row>
    <row r="19" spans="2:10">
      <c r="B19" s="7" t="s">
        <v>96</v>
      </c>
      <c r="C19" s="5">
        <v>466</v>
      </c>
      <c r="D19" s="5">
        <v>53</v>
      </c>
    </row>
    <row r="20" spans="2:10">
      <c r="B20" s="7" t="s">
        <v>97</v>
      </c>
      <c r="C20" s="5" t="s">
        <v>0</v>
      </c>
      <c r="D20" s="5">
        <v>1</v>
      </c>
    </row>
    <row r="21" spans="2:10">
      <c r="B21" s="7" t="s">
        <v>98</v>
      </c>
      <c r="C21" s="5" t="s">
        <v>0</v>
      </c>
      <c r="D21" s="5" t="s">
        <v>0</v>
      </c>
    </row>
    <row r="22" spans="2:10">
      <c r="B22" s="7" t="s">
        <v>99</v>
      </c>
      <c r="C22" s="5" t="s">
        <v>0</v>
      </c>
      <c r="D22" s="5" t="s">
        <v>0</v>
      </c>
    </row>
    <row r="23" spans="2:10">
      <c r="B23" s="7" t="s">
        <v>100</v>
      </c>
      <c r="C23" s="5" t="s">
        <v>0</v>
      </c>
      <c r="D23" s="5" t="s">
        <v>0</v>
      </c>
    </row>
    <row r="24" spans="2:10">
      <c r="B24" s="7" t="s">
        <v>101</v>
      </c>
      <c r="C24" s="5" t="s">
        <v>0</v>
      </c>
      <c r="D24" s="5" t="s">
        <v>0</v>
      </c>
    </row>
    <row r="25" spans="2:10">
      <c r="B25" s="7" t="s">
        <v>102</v>
      </c>
      <c r="C25" s="5" t="s">
        <v>0</v>
      </c>
      <c r="D25" s="5" t="s">
        <v>0</v>
      </c>
    </row>
    <row r="26" spans="2:10">
      <c r="B26" s="7" t="s">
        <v>103</v>
      </c>
      <c r="C26" s="5" t="s">
        <v>0</v>
      </c>
      <c r="D26" s="5" t="s">
        <v>0</v>
      </c>
    </row>
    <row r="27" spans="2:10">
      <c r="B27" s="7" t="s">
        <v>104</v>
      </c>
      <c r="C27" s="5">
        <v>61</v>
      </c>
      <c r="D27" s="5">
        <v>24</v>
      </c>
    </row>
    <row r="28" spans="2:10">
      <c r="B28" s="7" t="s">
        <v>105</v>
      </c>
      <c r="C28" s="5">
        <v>35</v>
      </c>
      <c r="D28" s="5">
        <v>7</v>
      </c>
    </row>
    <row r="29" spans="2:10">
      <c r="B29" s="119" t="s">
        <v>213</v>
      </c>
      <c r="C29" s="58">
        <v>23</v>
      </c>
      <c r="D29" s="25">
        <v>4</v>
      </c>
    </row>
    <row r="30" spans="2:10">
      <c r="B30" s="119" t="s">
        <v>214</v>
      </c>
      <c r="C30" s="58">
        <v>12</v>
      </c>
      <c r="D30" s="25">
        <v>3</v>
      </c>
    </row>
    <row r="32" spans="2:10">
      <c r="B32" s="20"/>
      <c r="C32" s="70">
        <v>44196</v>
      </c>
      <c r="D32" s="75"/>
      <c r="E32" s="70">
        <v>43830</v>
      </c>
      <c r="F32" s="71"/>
      <c r="G32" s="65"/>
      <c r="H32" s="65"/>
      <c r="I32" s="65"/>
      <c r="J32" s="65"/>
    </row>
    <row r="33" spans="2:6" ht="27">
      <c r="B33" s="21" t="s">
        <v>106</v>
      </c>
      <c r="C33" s="2" t="s">
        <v>107</v>
      </c>
      <c r="D33" s="2" t="s">
        <v>108</v>
      </c>
      <c r="E33" s="2" t="s">
        <v>107</v>
      </c>
      <c r="F33" s="2" t="s">
        <v>108</v>
      </c>
    </row>
    <row r="34" spans="2:6">
      <c r="B34" s="3" t="s">
        <v>109</v>
      </c>
      <c r="C34" s="25" t="s">
        <v>0</v>
      </c>
      <c r="D34" s="5">
        <v>750</v>
      </c>
      <c r="E34" s="25" t="s">
        <v>0</v>
      </c>
      <c r="F34" s="5">
        <v>123</v>
      </c>
    </row>
    <row r="35" spans="2:6">
      <c r="B35" s="7" t="s">
        <v>47</v>
      </c>
      <c r="C35" s="25" t="s">
        <v>0</v>
      </c>
      <c r="D35" s="5">
        <v>750</v>
      </c>
      <c r="E35" s="25" t="s">
        <v>0</v>
      </c>
      <c r="F35" s="5">
        <v>123</v>
      </c>
    </row>
    <row r="36" spans="2:6">
      <c r="B36" s="24" t="s">
        <v>49</v>
      </c>
      <c r="C36" s="25">
        <v>750</v>
      </c>
      <c r="D36" s="25">
        <v>750</v>
      </c>
      <c r="E36" s="25">
        <v>123</v>
      </c>
      <c r="F36" s="25">
        <v>123</v>
      </c>
    </row>
    <row r="38" spans="2:6">
      <c r="B38" s="20"/>
      <c r="C38" s="70" t="s">
        <v>53</v>
      </c>
      <c r="D38" s="71"/>
      <c r="E38" s="70" t="s">
        <v>54</v>
      </c>
      <c r="F38" s="71"/>
    </row>
    <row r="39" spans="2:6" ht="27">
      <c r="B39" s="21" t="s">
        <v>110</v>
      </c>
      <c r="C39" s="2" t="s">
        <v>107</v>
      </c>
      <c r="D39" s="2" t="s">
        <v>108</v>
      </c>
      <c r="E39" s="2" t="s">
        <v>107</v>
      </c>
      <c r="F39" s="2" t="s">
        <v>108</v>
      </c>
    </row>
    <row r="40" spans="2:6">
      <c r="B40" s="3" t="s">
        <v>111</v>
      </c>
      <c r="C40" s="58" t="s">
        <v>0</v>
      </c>
      <c r="D40" s="58">
        <v>162</v>
      </c>
      <c r="E40" s="58" t="s">
        <v>0</v>
      </c>
      <c r="F40" s="58">
        <v>85</v>
      </c>
    </row>
    <row r="41" spans="2:6">
      <c r="B41" s="7" t="s">
        <v>49</v>
      </c>
      <c r="C41" s="58">
        <v>162</v>
      </c>
      <c r="D41" s="58">
        <v>162</v>
      </c>
      <c r="E41" s="58">
        <v>85</v>
      </c>
      <c r="F41" s="58">
        <v>85</v>
      </c>
    </row>
    <row r="42" spans="2:6">
      <c r="C42" s="40"/>
      <c r="D42" s="40"/>
      <c r="E42" s="40"/>
      <c r="F42" s="40"/>
    </row>
    <row r="44" spans="2:6">
      <c r="B44" s="20"/>
      <c r="C44" s="49">
        <v>44196</v>
      </c>
      <c r="D44" s="9">
        <v>43830</v>
      </c>
    </row>
    <row r="45" spans="2:6" ht="27">
      <c r="B45" s="21" t="s">
        <v>112</v>
      </c>
      <c r="C45" s="47" t="s">
        <v>108</v>
      </c>
      <c r="D45" s="2" t="s">
        <v>108</v>
      </c>
    </row>
    <row r="46" spans="2:6">
      <c r="B46" s="3" t="s">
        <v>113</v>
      </c>
      <c r="C46" s="48" t="s">
        <v>0</v>
      </c>
      <c r="D46" s="5" t="s">
        <v>0</v>
      </c>
    </row>
    <row r="47" spans="2:6">
      <c r="B47" s="3" t="s">
        <v>58</v>
      </c>
      <c r="C47" s="48" t="s">
        <v>0</v>
      </c>
      <c r="D47" s="5" t="s">
        <v>0</v>
      </c>
    </row>
    <row r="48" spans="2:6">
      <c r="B48" s="3" t="s">
        <v>59</v>
      </c>
      <c r="C48" s="48" t="s">
        <v>0</v>
      </c>
      <c r="D48" s="58" t="s">
        <v>0</v>
      </c>
    </row>
    <row r="49" spans="2:6">
      <c r="B49" s="28" t="s">
        <v>52</v>
      </c>
      <c r="C49" s="48" t="s">
        <v>0</v>
      </c>
      <c r="D49" s="58" t="s">
        <v>0</v>
      </c>
    </row>
    <row r="50" spans="2:6">
      <c r="B50" s="32"/>
      <c r="C50" s="30"/>
      <c r="D50" s="30"/>
      <c r="E50" s="1"/>
      <c r="F50" s="1"/>
    </row>
    <row r="51" spans="2:6" ht="21.75" customHeight="1">
      <c r="B51" s="66" t="s">
        <v>1</v>
      </c>
      <c r="C51" s="66"/>
      <c r="D51" s="66"/>
      <c r="E51" s="42"/>
      <c r="F51" s="42"/>
    </row>
    <row r="53" spans="2:6">
      <c r="B53" s="20"/>
      <c r="C53" s="9">
        <v>44196</v>
      </c>
      <c r="D53" s="44">
        <v>43830</v>
      </c>
    </row>
    <row r="54" spans="2:6" ht="27">
      <c r="B54" s="21" t="s">
        <v>115</v>
      </c>
      <c r="C54" s="2" t="s">
        <v>108</v>
      </c>
      <c r="D54" s="41" t="s">
        <v>108</v>
      </c>
    </row>
    <row r="55" spans="2:6">
      <c r="B55" s="3" t="s">
        <v>116</v>
      </c>
      <c r="C55" s="5" t="s">
        <v>0</v>
      </c>
      <c r="D55" s="45" t="s">
        <v>0</v>
      </c>
    </row>
    <row r="56" spans="2:6">
      <c r="B56" s="3" t="s">
        <v>117</v>
      </c>
      <c r="C56" s="5" t="s">
        <v>0</v>
      </c>
      <c r="D56" s="45" t="s">
        <v>0</v>
      </c>
    </row>
    <row r="57" spans="2:6">
      <c r="B57" s="3" t="s">
        <v>118</v>
      </c>
      <c r="C57" s="5" t="s">
        <v>0</v>
      </c>
      <c r="D57" s="45" t="s">
        <v>0</v>
      </c>
    </row>
    <row r="58" spans="2:6">
      <c r="B58" s="28" t="s">
        <v>52</v>
      </c>
      <c r="C58" s="29" t="s">
        <v>0</v>
      </c>
      <c r="D58" s="46" t="s">
        <v>0</v>
      </c>
    </row>
    <row r="59" spans="2:6">
      <c r="B59" s="32"/>
      <c r="C59" s="30"/>
      <c r="D59" s="30"/>
      <c r="E59" s="1"/>
      <c r="F59" s="1"/>
    </row>
    <row r="60" spans="2:6" ht="21" customHeight="1">
      <c r="B60" s="66" t="s">
        <v>2</v>
      </c>
      <c r="C60" s="66"/>
      <c r="D60" s="66"/>
      <c r="E60" s="43"/>
      <c r="F60" s="43"/>
    </row>
    <row r="61" spans="2:6" ht="20.25" customHeight="1">
      <c r="B61" s="66" t="s">
        <v>3</v>
      </c>
      <c r="C61" s="66"/>
      <c r="D61" s="66"/>
      <c r="E61" s="42"/>
      <c r="F61" s="42"/>
    </row>
    <row r="62" spans="2:6" ht="14.25" customHeight="1"/>
    <row r="63" spans="2:6">
      <c r="B63" s="20"/>
      <c r="C63" s="44">
        <v>44196</v>
      </c>
      <c r="D63" s="9">
        <v>43830</v>
      </c>
    </row>
    <row r="64" spans="2:6" ht="27">
      <c r="B64" s="21" t="s">
        <v>119</v>
      </c>
      <c r="C64" s="41" t="s">
        <v>108</v>
      </c>
      <c r="D64" s="2" t="s">
        <v>108</v>
      </c>
    </row>
    <row r="65" spans="2:6" ht="19.5">
      <c r="B65" s="3" t="s">
        <v>120</v>
      </c>
      <c r="C65" s="58">
        <v>2928</v>
      </c>
      <c r="D65" s="5">
        <v>1088</v>
      </c>
      <c r="E65" s="53"/>
    </row>
    <row r="66" spans="2:6">
      <c r="B66" s="7" t="s">
        <v>121</v>
      </c>
      <c r="C66" s="58">
        <v>750</v>
      </c>
      <c r="D66" s="5">
        <v>123</v>
      </c>
      <c r="E66" s="53"/>
      <c r="F66" s="51"/>
    </row>
    <row r="67" spans="2:6">
      <c r="B67" s="7" t="s">
        <v>84</v>
      </c>
      <c r="C67" s="58">
        <v>1</v>
      </c>
      <c r="D67" s="5" t="s">
        <v>0</v>
      </c>
      <c r="E67" s="53"/>
      <c r="F67" s="51"/>
    </row>
    <row r="68" spans="2:6">
      <c r="B68" s="7" t="s">
        <v>59</v>
      </c>
      <c r="C68" s="58">
        <v>2177</v>
      </c>
      <c r="D68" s="5">
        <v>965</v>
      </c>
      <c r="E68" s="53"/>
      <c r="F68" s="51"/>
    </row>
    <row r="69" spans="2:6" ht="19.5">
      <c r="B69" s="3" t="s">
        <v>122</v>
      </c>
      <c r="C69" s="58">
        <v>2927</v>
      </c>
      <c r="D69" s="5">
        <v>1088</v>
      </c>
      <c r="E69" s="53"/>
      <c r="F69" s="51"/>
    </row>
    <row r="70" spans="2:6">
      <c r="B70" s="7" t="s">
        <v>47</v>
      </c>
      <c r="C70" s="58">
        <v>2927</v>
      </c>
      <c r="D70" s="5">
        <v>1088</v>
      </c>
      <c r="E70" s="53"/>
      <c r="F70" s="51"/>
    </row>
    <row r="71" spans="2:6">
      <c r="B71" s="14" t="s">
        <v>121</v>
      </c>
      <c r="C71" s="58">
        <v>750</v>
      </c>
      <c r="D71" s="5">
        <v>123</v>
      </c>
      <c r="E71" s="53"/>
      <c r="F71" s="51"/>
    </row>
    <row r="72" spans="2:6">
      <c r="B72" s="14" t="s">
        <v>59</v>
      </c>
      <c r="C72" s="58">
        <v>2177</v>
      </c>
      <c r="D72" s="5">
        <v>965</v>
      </c>
      <c r="E72" s="53"/>
      <c r="F72" s="51"/>
    </row>
    <row r="73" spans="2:6">
      <c r="B73" s="32"/>
      <c r="C73" s="30"/>
      <c r="D73" s="30"/>
      <c r="E73" s="1"/>
      <c r="F73" s="1"/>
    </row>
    <row r="74" spans="2:6" ht="43.5" customHeight="1">
      <c r="B74" s="66" t="s">
        <v>4</v>
      </c>
      <c r="C74" s="66"/>
      <c r="D74" s="66"/>
      <c r="E74" s="43"/>
      <c r="F74" s="43"/>
    </row>
    <row r="75" spans="2:6" ht="14.25" customHeight="1">
      <c r="B75" s="66" t="s">
        <v>5</v>
      </c>
      <c r="C75" s="66"/>
      <c r="D75" s="66"/>
      <c r="E75" s="43"/>
      <c r="F75" s="43"/>
    </row>
    <row r="77" spans="2:6">
      <c r="B77" s="20"/>
      <c r="C77" s="44">
        <v>44196</v>
      </c>
      <c r="D77" s="9">
        <v>43830</v>
      </c>
    </row>
    <row r="78" spans="2:6" ht="27">
      <c r="B78" s="21" t="s">
        <v>123</v>
      </c>
      <c r="C78" s="2" t="s">
        <v>108</v>
      </c>
      <c r="D78" s="2" t="s">
        <v>108</v>
      </c>
    </row>
    <row r="79" spans="2:6" ht="19.5">
      <c r="B79" s="3" t="s">
        <v>124</v>
      </c>
      <c r="C79" s="5" t="s">
        <v>0</v>
      </c>
      <c r="D79" s="5" t="s">
        <v>0</v>
      </c>
    </row>
    <row r="80" spans="2:6">
      <c r="B80" s="32"/>
      <c r="C80" s="30"/>
      <c r="D80" s="30"/>
    </row>
    <row r="81" spans="2:10" ht="14.25" customHeight="1">
      <c r="B81" s="42"/>
      <c r="C81" s="42"/>
      <c r="D81" s="42"/>
      <c r="E81" s="42"/>
      <c r="F81" s="42"/>
      <c r="G81" s="42"/>
      <c r="H81" s="42"/>
    </row>
    <row r="83" spans="2:10" hidden="1"/>
    <row r="84" spans="2:10" hidden="1"/>
    <row r="85" spans="2:10" hidden="1"/>
    <row r="86" spans="2:10" hidden="1"/>
    <row r="87" spans="2:10" hidden="1"/>
    <row r="88" spans="2:10" hidden="1"/>
    <row r="89" spans="2:10" hidden="1"/>
    <row r="90" spans="2:10" hidden="1">
      <c r="B90" s="31"/>
      <c r="C90" s="72">
        <v>44196</v>
      </c>
      <c r="D90" s="73"/>
      <c r="E90" s="74">
        <v>43830</v>
      </c>
      <c r="F90" s="73"/>
      <c r="G90" s="65"/>
      <c r="H90" s="65"/>
      <c r="I90" s="65"/>
      <c r="J90" s="65"/>
    </row>
    <row r="91" spans="2:10" ht="27" hidden="1">
      <c r="B91" s="33" t="s">
        <v>125</v>
      </c>
      <c r="C91" s="34" t="s">
        <v>107</v>
      </c>
      <c r="D91" s="34" t="s">
        <v>108</v>
      </c>
      <c r="E91" s="34" t="s">
        <v>107</v>
      </c>
      <c r="F91" s="34" t="s">
        <v>108</v>
      </c>
    </row>
    <row r="92" spans="2:10" hidden="1">
      <c r="B92" s="35" t="s">
        <v>10</v>
      </c>
      <c r="C92" s="22" t="s">
        <v>0</v>
      </c>
      <c r="D92" s="22">
        <v>22248</v>
      </c>
      <c r="E92" s="22" t="s">
        <v>0</v>
      </c>
      <c r="F92" s="22">
        <v>8915</v>
      </c>
    </row>
    <row r="93" spans="2:10" hidden="1">
      <c r="B93" s="35" t="s">
        <v>11</v>
      </c>
      <c r="C93" s="22" t="s">
        <v>0</v>
      </c>
      <c r="D93" s="22">
        <v>750</v>
      </c>
      <c r="E93" s="22" t="s">
        <v>0</v>
      </c>
      <c r="F93" s="22">
        <v>123</v>
      </c>
    </row>
    <row r="94" spans="2:10" hidden="1">
      <c r="B94" s="36" t="s">
        <v>49</v>
      </c>
      <c r="C94" s="22">
        <v>750</v>
      </c>
      <c r="D94" s="22">
        <v>750</v>
      </c>
      <c r="E94" s="22">
        <v>123</v>
      </c>
      <c r="F94" s="22">
        <v>123</v>
      </c>
    </row>
    <row r="95" spans="2:10" hidden="1">
      <c r="B95" s="35" t="s">
        <v>12</v>
      </c>
      <c r="C95" s="22" t="s">
        <v>0</v>
      </c>
      <c r="D95" s="22">
        <v>1</v>
      </c>
      <c r="E95" s="22" t="s">
        <v>0</v>
      </c>
      <c r="F95" s="22" t="s">
        <v>0</v>
      </c>
    </row>
    <row r="96" spans="2:10" hidden="1">
      <c r="B96" s="36" t="s">
        <v>49</v>
      </c>
      <c r="C96" s="22">
        <v>1</v>
      </c>
      <c r="D96" s="22">
        <v>1</v>
      </c>
      <c r="E96" s="22" t="s">
        <v>0</v>
      </c>
      <c r="F96" s="22" t="s">
        <v>0</v>
      </c>
    </row>
    <row r="97" spans="2:18" hidden="1">
      <c r="B97" s="35" t="s">
        <v>13</v>
      </c>
      <c r="C97" s="22" t="s">
        <v>0</v>
      </c>
      <c r="D97" s="22" t="s">
        <v>0</v>
      </c>
      <c r="E97" s="22" t="s">
        <v>0</v>
      </c>
      <c r="F97" s="22" t="s">
        <v>0</v>
      </c>
    </row>
    <row r="98" spans="2:18" hidden="1">
      <c r="B98" s="35" t="s">
        <v>14</v>
      </c>
      <c r="C98" s="22" t="s">
        <v>0</v>
      </c>
      <c r="D98" s="22" t="s">
        <v>0</v>
      </c>
      <c r="E98" s="22" t="s">
        <v>0</v>
      </c>
      <c r="F98" s="22" t="s">
        <v>0</v>
      </c>
    </row>
    <row r="99" spans="2:18" hidden="1">
      <c r="B99" s="35" t="s">
        <v>15</v>
      </c>
      <c r="C99" s="22" t="s">
        <v>0</v>
      </c>
      <c r="D99" s="22" t="s">
        <v>0</v>
      </c>
      <c r="E99" s="22" t="s">
        <v>0</v>
      </c>
      <c r="F99" s="22" t="s">
        <v>0</v>
      </c>
    </row>
    <row r="100" spans="2:18" hidden="1">
      <c r="B100" s="35" t="s">
        <v>16</v>
      </c>
      <c r="C100" s="22" t="s">
        <v>0</v>
      </c>
      <c r="D100" s="22">
        <v>21497</v>
      </c>
      <c r="E100" s="22" t="s">
        <v>0</v>
      </c>
      <c r="F100" s="22">
        <v>8792</v>
      </c>
    </row>
    <row r="101" spans="2:18" hidden="1">
      <c r="B101" s="36" t="s">
        <v>49</v>
      </c>
      <c r="C101" s="22">
        <v>21497</v>
      </c>
      <c r="D101" s="22">
        <v>21497</v>
      </c>
      <c r="E101" s="22">
        <v>8792</v>
      </c>
      <c r="F101" s="22">
        <v>8792</v>
      </c>
    </row>
    <row r="102" spans="2:18" hidden="1">
      <c r="B102" s="35" t="s">
        <v>15</v>
      </c>
      <c r="C102" s="22" t="s">
        <v>0</v>
      </c>
      <c r="D102" s="22" t="s">
        <v>0</v>
      </c>
      <c r="E102" s="22" t="s">
        <v>0</v>
      </c>
      <c r="F102" s="22" t="s">
        <v>0</v>
      </c>
    </row>
    <row r="103" spans="2:18" hidden="1">
      <c r="B103" s="35" t="s">
        <v>17</v>
      </c>
      <c r="C103" s="22" t="s">
        <v>0</v>
      </c>
      <c r="D103" s="22" t="s">
        <v>0</v>
      </c>
      <c r="E103" s="22" t="s">
        <v>0</v>
      </c>
      <c r="F103" s="22" t="s">
        <v>0</v>
      </c>
    </row>
    <row r="104" spans="2:18" hidden="1">
      <c r="B104" s="35" t="s">
        <v>18</v>
      </c>
      <c r="C104" s="22" t="s">
        <v>0</v>
      </c>
      <c r="D104" s="22" t="s">
        <v>0</v>
      </c>
      <c r="E104" s="22" t="s">
        <v>0</v>
      </c>
      <c r="F104" s="22" t="s">
        <v>0</v>
      </c>
    </row>
    <row r="105" spans="2:18" hidden="1">
      <c r="B105" s="35" t="s">
        <v>19</v>
      </c>
      <c r="C105" s="22" t="s">
        <v>0</v>
      </c>
      <c r="D105" s="22">
        <v>562</v>
      </c>
      <c r="E105" s="22" t="s">
        <v>0</v>
      </c>
      <c r="F105" s="22">
        <v>85</v>
      </c>
    </row>
    <row r="106" spans="2:18" hidden="1">
      <c r="B106" s="36" t="s">
        <v>49</v>
      </c>
      <c r="C106" s="22">
        <v>562</v>
      </c>
      <c r="D106" s="22">
        <v>562</v>
      </c>
      <c r="E106" s="22">
        <v>85</v>
      </c>
      <c r="F106" s="22">
        <v>85</v>
      </c>
    </row>
    <row r="107" spans="2:18" hidden="1"/>
    <row r="108" spans="2:18" s="40" customFormat="1" hidden="1"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10" spans="2:18">
      <c r="B110" s="20"/>
      <c r="C110" s="70" t="s">
        <v>53</v>
      </c>
      <c r="D110" s="71"/>
      <c r="E110" s="70" t="s">
        <v>54</v>
      </c>
      <c r="F110" s="71"/>
      <c r="G110" s="65"/>
      <c r="H110" s="65"/>
    </row>
    <row r="111" spans="2:18" ht="27">
      <c r="B111" s="21" t="s">
        <v>55</v>
      </c>
      <c r="C111" s="2" t="s">
        <v>56</v>
      </c>
      <c r="D111" s="2" t="s">
        <v>57</v>
      </c>
      <c r="E111" s="2" t="s">
        <v>56</v>
      </c>
      <c r="F111" s="2" t="s">
        <v>57</v>
      </c>
    </row>
    <row r="112" spans="2:18">
      <c r="B112" s="3" t="s">
        <v>58</v>
      </c>
      <c r="C112" s="5" t="s">
        <v>0</v>
      </c>
      <c r="D112" s="5" t="s">
        <v>0</v>
      </c>
      <c r="E112" s="5" t="s">
        <v>0</v>
      </c>
      <c r="F112" s="5" t="s">
        <v>0</v>
      </c>
    </row>
    <row r="113" spans="2:8">
      <c r="B113" s="3" t="s">
        <v>59</v>
      </c>
      <c r="C113" s="58">
        <v>-175</v>
      </c>
      <c r="D113" s="22">
        <v>5852</v>
      </c>
      <c r="E113" s="5">
        <v>-514</v>
      </c>
      <c r="F113" s="5">
        <v>2709</v>
      </c>
    </row>
    <row r="114" spans="2:8">
      <c r="B114" s="3" t="s">
        <v>60</v>
      </c>
      <c r="C114" s="58" t="s">
        <v>0</v>
      </c>
      <c r="D114" s="58" t="s">
        <v>0</v>
      </c>
      <c r="E114" s="5" t="s">
        <v>0</v>
      </c>
      <c r="F114" s="5" t="s">
        <v>0</v>
      </c>
    </row>
    <row r="115" spans="2:8">
      <c r="B115" s="3" t="s">
        <v>61</v>
      </c>
      <c r="C115" s="58" t="s">
        <v>0</v>
      </c>
      <c r="D115" s="58" t="s">
        <v>0</v>
      </c>
      <c r="E115" s="5" t="s">
        <v>0</v>
      </c>
      <c r="F115" s="5" t="s">
        <v>0</v>
      </c>
    </row>
    <row r="116" spans="2:8">
      <c r="B116" s="10" t="s">
        <v>52</v>
      </c>
      <c r="C116" s="77">
        <v>-175</v>
      </c>
      <c r="D116" s="120">
        <v>5852</v>
      </c>
      <c r="E116" s="11">
        <v>-514</v>
      </c>
      <c r="F116" s="11">
        <v>2709</v>
      </c>
    </row>
    <row r="120" spans="2:8">
      <c r="B120" s="20"/>
      <c r="C120" s="9" t="s">
        <v>53</v>
      </c>
      <c r="D120" s="9" t="s">
        <v>54</v>
      </c>
      <c r="H120" t="s">
        <v>208</v>
      </c>
    </row>
    <row r="121" spans="2:8" ht="18">
      <c r="B121" s="21" t="s">
        <v>62</v>
      </c>
      <c r="C121" s="2" t="s">
        <v>63</v>
      </c>
      <c r="D121" s="2" t="s">
        <v>63</v>
      </c>
    </row>
    <row r="122" spans="2:8">
      <c r="B122" s="7" t="s">
        <v>64</v>
      </c>
      <c r="C122" s="52" t="s">
        <v>0</v>
      </c>
      <c r="D122" s="5" t="s">
        <v>0</v>
      </c>
    </row>
    <row r="123" spans="2:8">
      <c r="B123" s="7" t="s">
        <v>65</v>
      </c>
      <c r="C123" s="5" t="s">
        <v>0</v>
      </c>
      <c r="D123" s="5" t="s">
        <v>0</v>
      </c>
    </row>
    <row r="124" spans="2:8">
      <c r="B124" s="7" t="s">
        <v>66</v>
      </c>
      <c r="C124" s="58">
        <v>32</v>
      </c>
      <c r="D124" s="5">
        <v>34</v>
      </c>
    </row>
    <row r="125" spans="2:8">
      <c r="B125" s="7" t="s">
        <v>67</v>
      </c>
      <c r="C125" s="58" t="s">
        <v>0</v>
      </c>
      <c r="D125" s="5" t="s">
        <v>0</v>
      </c>
    </row>
    <row r="126" spans="2:8">
      <c r="B126" s="7" t="s">
        <v>68</v>
      </c>
      <c r="C126" s="58" t="s">
        <v>0</v>
      </c>
      <c r="D126" s="5" t="s">
        <v>0</v>
      </c>
    </row>
    <row r="127" spans="2:8">
      <c r="B127" s="7" t="s">
        <v>69</v>
      </c>
      <c r="C127" s="58">
        <v>47</v>
      </c>
      <c r="D127" s="5">
        <v>48</v>
      </c>
    </row>
    <row r="128" spans="2:8">
      <c r="B128" s="7" t="s">
        <v>70</v>
      </c>
      <c r="C128" s="58" t="s">
        <v>0</v>
      </c>
      <c r="D128" s="5" t="s">
        <v>0</v>
      </c>
    </row>
    <row r="129" spans="2:7">
      <c r="B129" s="7" t="s">
        <v>71</v>
      </c>
      <c r="C129" s="58" t="s">
        <v>0</v>
      </c>
      <c r="D129" s="5" t="s">
        <v>0</v>
      </c>
    </row>
    <row r="130" spans="2:7">
      <c r="B130" s="7" t="s">
        <v>72</v>
      </c>
      <c r="C130" s="58" t="s">
        <v>0</v>
      </c>
      <c r="D130" s="5" t="s">
        <v>0</v>
      </c>
    </row>
    <row r="131" spans="2:7">
      <c r="B131" s="7" t="s">
        <v>73</v>
      </c>
      <c r="C131" s="58" t="s">
        <v>0</v>
      </c>
      <c r="D131" s="5" t="s">
        <v>0</v>
      </c>
    </row>
    <row r="132" spans="2:7">
      <c r="B132" s="7" t="s">
        <v>74</v>
      </c>
      <c r="C132" s="58" t="s">
        <v>0</v>
      </c>
      <c r="D132" s="5" t="s">
        <v>0</v>
      </c>
    </row>
    <row r="133" spans="2:7">
      <c r="B133" s="7" t="s">
        <v>75</v>
      </c>
      <c r="C133" s="58" t="s">
        <v>0</v>
      </c>
      <c r="D133" s="5" t="s">
        <v>0</v>
      </c>
    </row>
    <row r="134" spans="2:7">
      <c r="B134" s="7" t="s">
        <v>61</v>
      </c>
      <c r="C134" s="58" t="s">
        <v>0</v>
      </c>
      <c r="D134" s="5" t="s">
        <v>0</v>
      </c>
    </row>
    <row r="135" spans="2:7">
      <c r="B135" s="3" t="s">
        <v>76</v>
      </c>
      <c r="C135" s="58" t="s">
        <v>0</v>
      </c>
      <c r="D135" s="5" t="s">
        <v>0</v>
      </c>
      <c r="G135" t="s">
        <v>208</v>
      </c>
    </row>
    <row r="136" spans="2:7">
      <c r="B136" s="10" t="s">
        <v>52</v>
      </c>
      <c r="C136" s="11">
        <v>79</v>
      </c>
      <c r="D136" s="11">
        <v>82</v>
      </c>
    </row>
    <row r="138" spans="2:7">
      <c r="B138" s="20"/>
      <c r="C138" s="9" t="s">
        <v>53</v>
      </c>
      <c r="D138" s="9" t="s">
        <v>54</v>
      </c>
    </row>
    <row r="139" spans="2:7" ht="18">
      <c r="B139" s="21" t="s">
        <v>77</v>
      </c>
      <c r="C139" s="2" t="s">
        <v>63</v>
      </c>
      <c r="D139" s="2" t="s">
        <v>63</v>
      </c>
    </row>
    <row r="140" spans="2:7">
      <c r="B140" s="3" t="s">
        <v>78</v>
      </c>
      <c r="C140" s="5">
        <v>277</v>
      </c>
      <c r="D140" s="5">
        <v>217</v>
      </c>
    </row>
    <row r="141" spans="2:7">
      <c r="B141" s="3" t="s">
        <v>79</v>
      </c>
      <c r="C141" s="5">
        <v>12</v>
      </c>
      <c r="D141" s="5" t="s">
        <v>0</v>
      </c>
    </row>
    <row r="142" spans="2:7">
      <c r="B142" s="10" t="s">
        <v>52</v>
      </c>
      <c r="C142" s="11">
        <v>289</v>
      </c>
      <c r="D142" s="11">
        <v>217</v>
      </c>
    </row>
    <row r="145" spans="2:7">
      <c r="B145" s="2" t="s">
        <v>80</v>
      </c>
      <c r="C145" s="9">
        <v>44196</v>
      </c>
      <c r="D145" s="9">
        <v>43830</v>
      </c>
      <c r="E145" s="9">
        <v>43465</v>
      </c>
    </row>
    <row r="146" spans="2:7">
      <c r="B146" s="3" t="s">
        <v>81</v>
      </c>
      <c r="C146" s="11">
        <v>21685</v>
      </c>
      <c r="D146" s="58">
        <v>8830</v>
      </c>
      <c r="E146" s="5">
        <v>7469</v>
      </c>
    </row>
    <row r="147" spans="2:7">
      <c r="B147" s="3" t="s">
        <v>6</v>
      </c>
      <c r="C147" s="13" t="s">
        <v>0</v>
      </c>
      <c r="D147" s="13" t="s">
        <v>0</v>
      </c>
      <c r="E147" s="13" t="s">
        <v>0</v>
      </c>
    </row>
    <row r="148" spans="2:7" ht="19.5">
      <c r="B148" s="3" t="s">
        <v>82</v>
      </c>
      <c r="C148" s="13"/>
      <c r="D148" s="13"/>
      <c r="E148" s="13"/>
      <c r="G148" s="40"/>
    </row>
    <row r="149" spans="2:7">
      <c r="B149" s="26" t="s">
        <v>30</v>
      </c>
      <c r="C149" s="13">
        <v>165.99</v>
      </c>
      <c r="D149" s="13">
        <v>124.88</v>
      </c>
      <c r="E149" s="27">
        <v>97.26</v>
      </c>
    </row>
    <row r="150" spans="2:7">
      <c r="B150" s="26" t="s">
        <v>31</v>
      </c>
      <c r="C150" s="13">
        <v>162.22</v>
      </c>
      <c r="D150" s="13" t="s">
        <v>0</v>
      </c>
      <c r="E150" s="27" t="s">
        <v>0</v>
      </c>
      <c r="F150" s="51"/>
    </row>
    <row r="151" spans="2:7">
      <c r="B151" s="26" t="s">
        <v>32</v>
      </c>
      <c r="C151" s="13">
        <v>172.96</v>
      </c>
      <c r="D151" s="13">
        <v>127.82</v>
      </c>
      <c r="E151" s="27">
        <v>97.81</v>
      </c>
      <c r="F151" s="51"/>
    </row>
    <row r="152" spans="2:7">
      <c r="B152" s="26" t="s">
        <v>33</v>
      </c>
      <c r="C152" s="13">
        <v>172.63</v>
      </c>
      <c r="D152" s="13">
        <v>127.12</v>
      </c>
      <c r="E152" s="27" t="s">
        <v>0</v>
      </c>
      <c r="F152" s="51"/>
    </row>
    <row r="153" spans="2:7">
      <c r="B153" s="26" t="s">
        <v>34</v>
      </c>
      <c r="C153" s="13">
        <v>168.65</v>
      </c>
      <c r="D153" s="13">
        <v>126.03</v>
      </c>
      <c r="E153" s="27" t="s">
        <v>0</v>
      </c>
      <c r="F153" s="51"/>
    </row>
  </sheetData>
  <mergeCells count="18">
    <mergeCell ref="C110:D110"/>
    <mergeCell ref="E110:F110"/>
    <mergeCell ref="G110:H110"/>
    <mergeCell ref="C32:D32"/>
    <mergeCell ref="E32:F32"/>
    <mergeCell ref="G32:H32"/>
    <mergeCell ref="B51:D51"/>
    <mergeCell ref="B60:D60"/>
    <mergeCell ref="B61:D61"/>
    <mergeCell ref="B74:D74"/>
    <mergeCell ref="B75:D75"/>
    <mergeCell ref="I32:J32"/>
    <mergeCell ref="C38:D38"/>
    <mergeCell ref="E38:F38"/>
    <mergeCell ref="C90:D90"/>
    <mergeCell ref="E90:F90"/>
    <mergeCell ref="G90:H90"/>
    <mergeCell ref="I90:J90"/>
  </mergeCells>
  <pageMargins left="0.7" right="0.7" top="0.75" bottom="0.75" header="0.3" footer="0.3"/>
  <pageSetup paperSize="9" orientation="portrait" horizontalDpi="65532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7F3C3AD7-44AC-4EEB-9260-047E02D9FB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27</vt:i4>
      </vt:variant>
    </vt:vector>
  </HeadingPairs>
  <TitlesOfParts>
    <vt:vector size="34" baseType="lpstr">
      <vt:lpstr>tabela glowna</vt:lpstr>
      <vt:lpstr>tabele uzupelniajace</vt:lpstr>
      <vt:lpstr>tabele dodatkowe</vt:lpstr>
      <vt:lpstr>bilans</vt:lpstr>
      <vt:lpstr>rachunek wyniku</vt:lpstr>
      <vt:lpstr>zestawienie_zmian</vt:lpstr>
      <vt:lpstr>noty</vt:lpstr>
      <vt:lpstr>eFR_ARK_1_akcje</vt:lpstr>
      <vt:lpstr>eFR_ARK_1_gwarant</vt:lpstr>
      <vt:lpstr>eFR_ARK_bilans</vt:lpstr>
      <vt:lpstr>eFR_ARK_bilans_kat</vt:lpstr>
      <vt:lpstr>eFR_ARK_depozyty</vt:lpstr>
      <vt:lpstr>eFR_ARK_nota_10_zzz</vt:lpstr>
      <vt:lpstr>eFR_ARK_nota_11_kft</vt:lpstr>
      <vt:lpstr>eFR_ARK_nota_11_wtf</vt:lpstr>
      <vt:lpstr>eFR_ARK_nota_12_anet</vt:lpstr>
      <vt:lpstr>eFR_ARK_nota_12_wkat</vt:lpstr>
      <vt:lpstr>eFR_ARK_nota_2</vt:lpstr>
      <vt:lpstr>eFR_ARK_nota_3</vt:lpstr>
      <vt:lpstr>eFR_ARK_nota_4_1</vt:lpstr>
      <vt:lpstr>eFR_ARK_nota_4_2</vt:lpstr>
      <vt:lpstr>eFR_ARK_nota_5_1a</vt:lpstr>
      <vt:lpstr>eFR_ARK_nota_5_1b</vt:lpstr>
      <vt:lpstr>eFR_ARK_nota_5_2</vt:lpstr>
      <vt:lpstr>eFR_ARK_nota_5_3</vt:lpstr>
      <vt:lpstr>eFR_ARK_nota_9_wal</vt:lpstr>
      <vt:lpstr>eFR_ARK_rach_wyn</vt:lpstr>
      <vt:lpstr>eFR_ARK_rw_kat</vt:lpstr>
      <vt:lpstr>eFR_ARK_tab_glowna</vt:lpstr>
      <vt:lpstr>eFR_ARK_tyt_ucz_zagr</vt:lpstr>
      <vt:lpstr>eFR_ARK_zest_lkat</vt:lpstr>
      <vt:lpstr>eFR_ARK_zest_wkat</vt:lpstr>
      <vt:lpstr>eFR_ARK_zest_zmian</vt:lpstr>
      <vt:lpstr>eFR_ARK_zest_zmian_ukf</vt:lpstr>
    </vt:vector>
  </TitlesOfParts>
  <Company>BONAIR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Mikszta</dc:creator>
  <cp:lastModifiedBy>Dorocka, Sylwia, (ProService Finteco)</cp:lastModifiedBy>
  <cp:lastPrinted>2012-02-07T10:07:04Z</cp:lastPrinted>
  <dcterms:created xsi:type="dcterms:W3CDTF">2009-09-25T10:53:11Z</dcterms:created>
  <dcterms:modified xsi:type="dcterms:W3CDTF">2021-04-23T10:48:06Z</dcterms:modified>
</cp:coreProperties>
</file>