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20\ESALIENS\FINAL\EXCELE\dla TFI czyste\"/>
    </mc:Choice>
  </mc:AlternateContent>
  <bookViews>
    <workbookView xWindow="240" yWindow="150" windowWidth="17160" windowHeight="11700" tabRatio="826" activeTab="6"/>
  </bookViews>
  <sheets>
    <sheet name="tabela glowna" sheetId="1" r:id="rId1"/>
    <sheet name="tabele uzupelniajace" sheetId="2" r:id="rId2"/>
    <sheet name="tabele dodatkowe" sheetId="3" r:id="rId3"/>
    <sheet name="bilans" sheetId="4" r:id="rId4"/>
    <sheet name="rachunek wyniku" sheetId="5" r:id="rId5"/>
    <sheet name="zestawienie_zmian" sheetId="6" r:id="rId6"/>
    <sheet name="noty" sheetId="7" r:id="rId7"/>
  </sheets>
  <definedNames>
    <definedName name="eFR_ARK_1_akcje">'tabele uzupelniajace'!$B$116</definedName>
    <definedName name="eFR_ARK_1_gwarant">'tabele dodatkowe'!$B$7</definedName>
    <definedName name="eFR_ARK_Akcje">'tabele uzupelniajace'!$B$2:$I$75</definedName>
    <definedName name="eFR_ARK_bilans">bilans!$B$2:$D$22</definedName>
    <definedName name="eFR_ARK_bilans_kat">bilans!$B$23:$D$41</definedName>
    <definedName name="eFR_ARK_depozyty">'tabele uzupelniajace'!$B$109:$K$113</definedName>
    <definedName name="eFR_ARK_dluzne_pap">'tabele uzupelniajace'!$B$88:$M$101</definedName>
    <definedName name="eFR_ARK_kwity_dep">'tabele uzupelniajace'!$B$80:$I$85</definedName>
    <definedName name="eFR_ARK_nota_10_zzz">noty!$B$175:$F$181</definedName>
    <definedName name="eFR_ARK_nota_11_kft">noty!$B$185:$D$201</definedName>
    <definedName name="eFR_ARK_nota_11_wtf">noty!$B$203:$D$207</definedName>
    <definedName name="eFR_ARK_nota_12_anet">noty!$B$210:$E$211</definedName>
    <definedName name="eFR_ARK_nota_12_wkat">noty!$B$212:$E$221</definedName>
    <definedName name="eFR_ARK_nota_2">noty!$B$2:$D$11</definedName>
    <definedName name="eFR_ARK_nota_3">noty!$B$13:$D$27</definedName>
    <definedName name="eFR_ARK_nota_4_1">noty!$B$29:$F$35</definedName>
    <definedName name="eFR_ARK_nota_4_2">noty!$B$37:$F$49</definedName>
    <definedName name="eFR_ARK_nota_5_1a">noty!$B$52:$D$58</definedName>
    <definedName name="eFR_ARK_nota_5_1b">noty!$B$61:$D$66</definedName>
    <definedName name="eFR_ARK_nota_5_2">noty!$B$70:$D$77</definedName>
    <definedName name="eFR_ARK_nota_5_3">noty!$B$81:$D$87</definedName>
    <definedName name="eFR_ARK_nota_7">noty!$B$91:$D$99</definedName>
    <definedName name="eFR_ARK_nota_9_rzk">noty!$B$141:$J$161</definedName>
    <definedName name="eFR_ARK_nota_9_skw">noty!$B$163:$D$173</definedName>
    <definedName name="eFR_ARK_nota_9_wal">noty!$B$105:$F$139</definedName>
    <definedName name="eFR_ARK_rach_wyn">'rachunek wyniku'!$B$2:$D$31</definedName>
    <definedName name="eFR_ARK_rw_kat">'rachunek wyniku'!$B$32:$D$40</definedName>
    <definedName name="eFR_ARK_tab_glowna">'tabela glowna'!$B$2:$H$23</definedName>
    <definedName name="eFR_ARK_zest_lkat">zestawienie_zmian!$B$20:$E$87</definedName>
    <definedName name="eFR_ARK_zest_wkat">zestawienie_zmian!$B$88:$F$142</definedName>
    <definedName name="eFR_ARK_zest_zmian">zestawienie_zmian!$B$2:$E$19</definedName>
    <definedName name="eFR_ARK_zest_zmian_ukf">zestawienie_zmian!$B$143:$E$149</definedName>
  </definedNames>
  <calcPr calcId="162913"/>
</workbook>
</file>

<file path=xl/calcChain.xml><?xml version="1.0" encoding="utf-8"?>
<calcChain xmlns="http://schemas.openxmlformats.org/spreadsheetml/2006/main">
  <c r="C35" i="7" l="1"/>
  <c r="D33" i="7"/>
  <c r="D35" i="7"/>
  <c r="F10" i="1" l="1"/>
  <c r="H4" i="1"/>
  <c r="G4" i="1"/>
  <c r="F4" i="1"/>
</calcChain>
</file>

<file path=xl/sharedStrings.xml><?xml version="1.0" encoding="utf-8"?>
<sst xmlns="http://schemas.openxmlformats.org/spreadsheetml/2006/main" count="1399" uniqueCount="351">
  <si>
    <t>-</t>
  </si>
  <si>
    <t>(*) Za aktywa obciążone ryzykiem zmiany wartości godziwej wynikającym ze zmiany stopy procentowej uznano środki pieniężne, depozyty, stało- i zerokuponowe obligacje Skarbu Państwa, komunalne i przedsiębiorstw, bony skarbowe, listy zastawne, certyfikaty depozytowe oraz weksle.</t>
  </si>
  <si>
    <t>(**) Za aktywa obciążone ryzykiem przepływów środków pieniężnych wynikających ze stopy procentowej uznano zmiennokuponowe obligacje, listy zastawne, certyfikaty depozytowe oraz instrumenty pochodne na stopę procentową o dodatniej wycenie na dzień bilansowy.</t>
  </si>
  <si>
    <t>(***) Za zobowiązania obciążone ryzykiem przepływów środków pieniężnych wynikającym ze stopy procentowej uznano instrumenty pochodne na stopę procentową o ujemnej wycenie na dzień bilansowy.</t>
  </si>
  <si>
    <t>(****) Ryzyko kredytowe obejmuje ryzyko niewypełnienia przez kontrahenta zobowiązań z wyemitowanych papierów wartościowych (obligacji stało-, zmienno- i zerokuponowych, bonów skarbowych, listów zastawnych, certyfikatów depozytowych i weksli), depozytów będących składnikami portfela lokat, przechowywanych na rachunkach bankowych środków pieniężnych oraz niewywiązania się kontrahenta z zawartych transakcji, w szczególności na niestandaryzowane instrumenty pochodne oraz transakcji typu buy-sell-back.</t>
  </si>
  <si>
    <t>(*****) Za znaczącą koncentrację ryzyka kredytowego uznano poziom 10% udziału procentowego danego emitenta w aktywach ogółem.</t>
  </si>
  <si>
    <t>II. Wartość aktywów netto na jednostkę uczestnictwa na koniec roku obrotowego za trzy ostatnie lata obrotowe</t>
  </si>
  <si>
    <t>I. Zmiana wartości aktywów netto</t>
  </si>
  <si>
    <t>3.Przewidywana liczba jednostek uczestnictwa</t>
  </si>
  <si>
    <t>TABELA UZUPEŁNIAJĄCA
AKCJE</t>
  </si>
  <si>
    <t>Rodzaj rynku</t>
  </si>
  <si>
    <t>Nazwa rynku</t>
  </si>
  <si>
    <t>Liczba</t>
  </si>
  <si>
    <t>Kraj siedziby emitenta</t>
  </si>
  <si>
    <t>Wartość według ceny nabycia w tys.</t>
  </si>
  <si>
    <t>Wartość według wyceny na dzień bilansowy w tys.</t>
  </si>
  <si>
    <t>Procentowy udział w aktywach ogółem</t>
  </si>
  <si>
    <t>AKTYWNY RYNEK REGULOWANY</t>
  </si>
  <si>
    <t>KRKA DD NOVO MESTO (SI0031102120)</t>
  </si>
  <si>
    <t>LJUBLJANA STOCK EXCHANGE</t>
  </si>
  <si>
    <t>SŁOWENIA</t>
  </si>
  <si>
    <t>SCHLUMBERGER LTD (AN8068571086)</t>
  </si>
  <si>
    <t>NEW YORK STOCK EXCHANGE</t>
  </si>
  <si>
    <t>STANY ZJEDNOCZONE</t>
  </si>
  <si>
    <t>ONCOARENDI THERAPEUTICS S.A. (PLONCTH00011)</t>
  </si>
  <si>
    <t>GIEŁDA PAPIERÓW WARTOŚCIOWYCH W WARSZAWIE S.A.</t>
  </si>
  <si>
    <t>POLSKA</t>
  </si>
  <si>
    <t>MIPS AB (SE0009216278)</t>
  </si>
  <si>
    <t>STOCKHOLM STOCK EXCHANGE</t>
  </si>
  <si>
    <t>SZWECJA</t>
  </si>
  <si>
    <t>NORDIC SEMICONDUCTOR ASA (NO0003055501)</t>
  </si>
  <si>
    <t>OSLO BORS</t>
  </si>
  <si>
    <t>NORWEGIA</t>
  </si>
  <si>
    <t>AGNICO EAGLE MINES LTD (CA0084741085)</t>
  </si>
  <si>
    <t>TSX TORONTO EXCHANGE</t>
  </si>
  <si>
    <t>KANADA</t>
  </si>
  <si>
    <t>KIRKLAND LAKE GOLD LTD (CA49741E1007)</t>
  </si>
  <si>
    <t>MEDINICE S.A. (PLMDNCE00016)</t>
  </si>
  <si>
    <t>MODERNA INC (US60770K1079)</t>
  </si>
  <si>
    <t>NASDAQ GLOBAL SELECT</t>
  </si>
  <si>
    <t>VOW ASA (NO0010708068)</t>
  </si>
  <si>
    <t>READLY INTERNATIONAL AB (SE0014855292)</t>
  </si>
  <si>
    <t>NASDAQ OMX STOCKHOLM</t>
  </si>
  <si>
    <t>ALLEGRO.EU SOCIETE ANONYME (LU2237380790)</t>
  </si>
  <si>
    <t>LUKSEMBURG</t>
  </si>
  <si>
    <t>CESKA ZBROJOVKA GROUP SE (CZ0009008942)</t>
  </si>
  <si>
    <t>PRAGUE STOCK EXCHANGE</t>
  </si>
  <si>
    <t>CZECHY</t>
  </si>
  <si>
    <t>HYDROGENPRO AS (NO0010892359)</t>
  </si>
  <si>
    <t>HOFSETH BIOCARE ASA (NO0010598683)</t>
  </si>
  <si>
    <t>XBRANE BIOPHARMA AB (SE0007789409)</t>
  </si>
  <si>
    <t>THUNDERFUL GROUP AB (SE0015195888)</t>
  </si>
  <si>
    <t>SKITUDE HOLDING AS (NO0010781560)</t>
  </si>
  <si>
    <t>GLOBAL FASHION GROUP SA (LU2010095458)</t>
  </si>
  <si>
    <t>XETRA</t>
  </si>
  <si>
    <t>MBANK S.A. (PLBRE0000012)</t>
  </si>
  <si>
    <t>ING BANK ŚLĄSKI S.A. (PLBSK0000017)</t>
  </si>
  <si>
    <t>BUDIMEX S.A. (PLBUDMX00013)</t>
  </si>
  <si>
    <t>CCC S.A. (PLCCC0000016)</t>
  </si>
  <si>
    <t>CD PROJEKT S.A. (PLOPTTC00011)</t>
  </si>
  <si>
    <t>EUROCASH S.A. (PLEURCH00011)</t>
  </si>
  <si>
    <t>GIEŁDA PAPIERÓW WARTOŚCIOWYCH W WARSZAWIE S.A. (PLGPW0000017)</t>
  </si>
  <si>
    <t>BANK HANDLOWY W WARSZAWIE S.A. (PLBH00000012)</t>
  </si>
  <si>
    <t>GRUPA KĘTY S.A. (PLKETY000011)</t>
  </si>
  <si>
    <t>KGHM POLSKA MIEDŹ S.A. (PLKGHM000017)</t>
  </si>
  <si>
    <t>LPP S.A. (PLLPP0000011)</t>
  </si>
  <si>
    <t>CYFROWY POLSAT S.A. (PLCFRPT00013)</t>
  </si>
  <si>
    <t>ASSECO POLAND S.A. (PLSOFTB00016)</t>
  </si>
  <si>
    <t>ORANGE POLSKA S.A. (PLTLKPL00017)</t>
  </si>
  <si>
    <t>BARRICK GOLD CORP (CA0679011084)</t>
  </si>
  <si>
    <t>CEZ A.S. (CZ0005112300)</t>
  </si>
  <si>
    <t>SANTANDER BANK POLSKA S.A. (PLBZ00000044)</t>
  </si>
  <si>
    <t>INTER CARS S.A. (PLINTCS00010)</t>
  </si>
  <si>
    <t>COMARCH S.A. (PLCOMAR00012)</t>
  </si>
  <si>
    <t>PRZEDSIĘBIORSTWO MODERNIZACJI URZĄDZEŃ ENERGETYCZNYCH REMAK S.A. (PLREMAK00016)</t>
  </si>
  <si>
    <t>INSTAL KRAKÓW S.A. (PLINSTK00013)</t>
  </si>
  <si>
    <t>ZESPÓŁ ELEKTROCIEPŁOWNI WROCŁAWSKICH KOGENERACJA S.A. (PLKGNRC00015)</t>
  </si>
  <si>
    <t>NEUCA S.A. (PLTRFRM00018)</t>
  </si>
  <si>
    <t>TURKIYE GARANTI BANKASI A.S. (TRAGARAN91N1)</t>
  </si>
  <si>
    <t>BORSA ISTANBUL</t>
  </si>
  <si>
    <t>TURCJA</t>
  </si>
  <si>
    <t>AILLERON S.A. (PLWNDMB00010)</t>
  </si>
  <si>
    <t>CENTRUM MEDYCZNE ENEL-MED S.A. (PLENLMD00017)</t>
  </si>
  <si>
    <t>AMBRA S.A. (PLAMBRA00013)</t>
  </si>
  <si>
    <t>OMV AG (AT0000743059)</t>
  </si>
  <si>
    <t>VIENNA STOCK EXCHANGE</t>
  </si>
  <si>
    <t>AUSTRIA</t>
  </si>
  <si>
    <t>NEWMONT GOLDCORP CORPORATION (US6516391066)</t>
  </si>
  <si>
    <t>AKBANK T.A.S. (TRAAKBNK91N6)</t>
  </si>
  <si>
    <t>LIVECHAT SOFTWARE S.A. (PLLVTSF00010)</t>
  </si>
  <si>
    <t>MIGROS TICARET AS (TREMGTI00012)</t>
  </si>
  <si>
    <t>ZALANDO SE (DE000ZAL1111)</t>
  </si>
  <si>
    <t>NIEMCY</t>
  </si>
  <si>
    <t>GILEAD SCIENCES INC (US3755581036)</t>
  </si>
  <si>
    <t>RYVU THERAPEUTICS S.A (PLSELVT00013)</t>
  </si>
  <si>
    <t>KORDSA GLOBAL ENDUSTRIYEL IP (TRAKORDS91B2)</t>
  </si>
  <si>
    <t>DATAWALK S.A. (PLPILAB00012)</t>
  </si>
  <si>
    <t>BAKKAFROST P/F (FO0000000179)</t>
  </si>
  <si>
    <t>WYSPY OWCZE</t>
  </si>
  <si>
    <t>PHARMENA S.A. (PLPHRMN00011)</t>
  </si>
  <si>
    <t>EXXON MOBIL CORP (US30231G1022)</t>
  </si>
  <si>
    <t>CHEVRON CORP (US1667641005)</t>
  </si>
  <si>
    <t>WITTCHEN S.A. (PLWTCHN00030)</t>
  </si>
  <si>
    <t>VESTAS WIND SYSTEMS A/S (DK0010268606)</t>
  </si>
  <si>
    <t>NASDAQ OMX COPENHAGEN</t>
  </si>
  <si>
    <t>DANIA</t>
  </si>
  <si>
    <t>PGS SOFTWARE SA (PLSFTWR00015)</t>
  </si>
  <si>
    <t>POLSKI BANK KOMÓREK MACIERZYSTYCH S.A. (PLPBKM000012)</t>
  </si>
  <si>
    <t>KAMBI GROUP PLC (MT0000780107)</t>
  </si>
  <si>
    <t>FIRST NORTH STOCKHOLM</t>
  </si>
  <si>
    <t>MALTA</t>
  </si>
  <si>
    <t>CELON PHARMA S.A. (PLCLNPH00015)</t>
  </si>
  <si>
    <t>BIURO INWESTYCJI KAPITAŁOWYCH S.A. (PLBIKPT00014)</t>
  </si>
  <si>
    <t>FLUTTER ENTERTAINMENT PLC (IE00BWT6H894)</t>
  </si>
  <si>
    <t>EURONEXT DUBLIN</t>
  </si>
  <si>
    <t>IRLANDIA</t>
  </si>
  <si>
    <t>AKTYWNY RYNEK NIEREGULOWANY</t>
  </si>
  <si>
    <t>SCOPE FLUIDICS S.A. (PLSCPFL00018)</t>
  </si>
  <si>
    <t>ALTERNATYWNY SYSTEM OBROTU NEWCONNECT</t>
  </si>
  <si>
    <t>NIENOTOWANE NA AKTYWNYM RYNKU</t>
  </si>
  <si>
    <t>Suma:</t>
  </si>
  <si>
    <t>BILANS</t>
  </si>
  <si>
    <t>na dzień
31-12-2020</t>
  </si>
  <si>
    <t>na dzień
31-12-2019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</si>
  <si>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</si>
  <si>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</si>
  <si>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</si>
  <si>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</si>
  <si>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</si>
  <si>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</si>
  <si>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</si>
  <si>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</si>
  <si>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</si>
  <si>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</si>
  <si>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</si>
  <si>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</si>
  <si>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</si>
  <si>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</si>
  <si>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</si>
  <si>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</si>
  <si>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</si>
  <si>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</si>
  <si>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</si>
  <si>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</si>
  <si>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</si>
  <si>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C</t>
  </si>
  <si>
    <t>Kategoria E</t>
  </si>
  <si>
    <t>Kategoria F</t>
  </si>
  <si>
    <t>Kategoria G</t>
  </si>
  <si>
    <t>Kategoria H</t>
  </si>
  <si>
    <t>Kategoria S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</si>
  <si>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</si>
  <si>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</si>
  <si>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</si>
  <si>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</si>
  <si>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</si>
  <si>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</si>
  <si>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</si>
  <si>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</si>
  <si>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wyceny na dzień bilansowy w danej walucie w tys.</t>
  </si>
  <si>
    <t>W walutach państw należących do OECD</t>
  </si>
  <si>
    <t>ING BANK ŚLĄSKI S.A.</t>
  </si>
  <si>
    <t>PLN</t>
  </si>
  <si>
    <t>0,0000% (STAŁE)</t>
  </si>
  <si>
    <t>W walutach państw nienależących do OECD</t>
  </si>
  <si>
    <t>TABELA UZUPEŁNIAJĄCA
DŁUŻNE PAPIERY WARTOŚCIOWE</t>
  </si>
  <si>
    <t>Emitent</t>
  </si>
  <si>
    <t>Termin wykupu</t>
  </si>
  <si>
    <t>Wartość nominalna</t>
  </si>
  <si>
    <t>O terminie wykupu do 1 roku</t>
  </si>
  <si>
    <t>Obligacje</t>
  </si>
  <si>
    <t>PS0421 (PL0000108916)</t>
  </si>
  <si>
    <t>TREASURY BONDSPOT POLAND</t>
  </si>
  <si>
    <t>SKARB PAŃSTWA RZECZYPOSPOLITEJ POLSKIEJ</t>
  </si>
  <si>
    <t>Bony skarbowe</t>
  </si>
  <si>
    <t xml:space="preserve">Bony pieniężne </t>
  </si>
  <si>
    <t>Inne</t>
  </si>
  <si>
    <t>O terminie wykupu powyżej 1 roku</t>
  </si>
  <si>
    <t>TABELA UZUPEŁNIAJĄCA
KWITY DEPOZYTOWE</t>
  </si>
  <si>
    <t>PJSC MMC NORILSK NICKEL ADR (US55315J1025)</t>
  </si>
  <si>
    <t>LONDON STOCK EXCHANGE (INTERNATIONAL)</t>
  </si>
  <si>
    <t>ROSJA</t>
  </si>
  <si>
    <t>od 01-01-2020 
do 31-12-2020</t>
  </si>
  <si>
    <t>od 01-01-2019 
do 31-12-2019</t>
  </si>
  <si>
    <t>NOTA-10 I. ZREALIZOWANY I NIEZREALIZOWANY ZYSK (STRATA) Z TYTUŁU LOKAT</t>
  </si>
  <si>
    <t>Wartość zrealizowanego zysku  (straty) ze zbycia lokat w tys.</t>
  </si>
  <si>
    <t>Wzrost (spadek) niezrealizowanego zysku z wyceny aktywów w tys.</t>
  </si>
  <si>
    <t>Składniki lokat notowane na aktywnym rynku</t>
  </si>
  <si>
    <t>Składniki lokat nienotowane na aktywnym rynku</t>
  </si>
  <si>
    <t>Nieruchomości</t>
  </si>
  <si>
    <t>Pozostałe</t>
  </si>
  <si>
    <t>NOTA-11 I.  KOSZTY  POKRYWANE PRZEZ TOWARZYSTWO</t>
  </si>
  <si>
    <t>Wartość w okresie sprawozdawczym w tys.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</si>
  <si>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</si>
  <si>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</si>
  <si>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</si>
  <si>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</si>
  <si>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</si>
  <si>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</si>
  <si>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</si>
  <si>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</si>
  <si>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</si>
  <si>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</si>
  <si>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</si>
  <si>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</si>
  <si>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W tym pozostałe składniki kosztów</t>
  </si>
  <si>
    <t>NOTA-11 III. WYNAGRODZENIE DLA TOWARZYSTWA</t>
  </si>
  <si>
    <t>z tytułu wynagrodzenia stałego</t>
  </si>
  <si>
    <t>z tytułu wynagrodzenia za wyniki zarządzania</t>
  </si>
  <si>
    <t>NOTA-12 DANE PORÓWNAWCZE O JEDNOSTKACH UCZESTNICTWA</t>
  </si>
  <si>
    <t>na dzień
31-12-2018</t>
  </si>
  <si>
    <t>I. Wartość aktywów netto na koniec roku obrotowego za trzy ostatnie lata obrotowe</t>
  </si>
  <si>
    <t>II. Wartość aktywów netto na poszczególne kategorie jednostek uczestnictwa na koniec roku obrotowego za trzy ostatnie lata obrotowe</t>
  </si>
  <si>
    <t>NOTA-2 NALEŻNOŚCI FUNDUSZU/SUBFUNDUSZU</t>
  </si>
  <si>
    <t>Należności</t>
  </si>
  <si>
    <t>Z tytułu zbytych lokat</t>
  </si>
  <si>
    <t>Z tytułu instrumentów pochodnych</t>
  </si>
  <si>
    <t>Z tytułu zbytych jednostek uczestnictwa albo wydanych certyfikatów inwestycyjnych</t>
  </si>
  <si>
    <t>Z tytułu dywidend</t>
  </si>
  <si>
    <t>Z tytułu odsetek</t>
  </si>
  <si>
    <t>Z tytułu posiadanych nieruchomości, w tym czynszów</t>
  </si>
  <si>
    <t>Z tytułu udzielonych pożyczek w podziale na podmioty udzielające pożyczek</t>
  </si>
  <si>
    <t>NOTA-3 ZOBOWIĄZANIA FUNDUSZU/SUBFUNDUSZU</t>
  </si>
  <si>
    <t>Zobowiązania</t>
  </si>
  <si>
    <t>Z tytułu nabytych aktywów</t>
  </si>
  <si>
    <t>Z tytułu transakcji przy zobowiązaniu się funduszu/subfunduszu do odkupu</t>
  </si>
  <si>
    <t>Z tytułu wpłat na jednostki uczestnictwa albo certyfikaty inwestycyjne</t>
  </si>
  <si>
    <t>Z tytułu odkupionych jednostek uczestnictwa albo wykupionych certyfikatów inwestycyjnych</t>
  </si>
  <si>
    <t>Z tytułu wypłaty dochodów funduszu/subfunduszu</t>
  </si>
  <si>
    <t>Z tytułu wypłaty przychodów funduszu/subfunduszu</t>
  </si>
  <si>
    <t>Z tytułu wyemitowanych obligacji</t>
  </si>
  <si>
    <t>Z tytułu krótkoterminowych pożyczek i kredytów</t>
  </si>
  <si>
    <t>Z tytułu długoterminowych pożyczek i kredytów</t>
  </si>
  <si>
    <t>Z tytułu gwarancji lub poręczeń</t>
  </si>
  <si>
    <t>Z tytułu rezerw</t>
  </si>
  <si>
    <t>Pozostałe składniki zobowiązań</t>
  </si>
  <si>
    <t>NOTA-4 I. STRUKTURA ŚRODKÓW PIENIĘŻNYCH NA RACHUNKACH BANKOWYCH</t>
  </si>
  <si>
    <t>Wartość na dzień bilansowy w danej walucie w tys.</t>
  </si>
  <si>
    <t>Wartość na dzień bilansowy w walucie sprawozdania finansowego w tys.</t>
  </si>
  <si>
    <t>I. Banki / waluty</t>
  </si>
  <si>
    <t>EUR</t>
  </si>
  <si>
    <t>HUF</t>
  </si>
  <si>
    <t>NOTA-4 II. ŚREDNI W OKRESIE SPRAWOZDAWCZYM POZIOM ŚRODKÓW PIENIĘŻNYCH UTRZYMYWANYCH W CELU ZASPOKOJENIA BIEŻĄCYCH ZOBOWIĄZAŃ</t>
  </si>
  <si>
    <t>II. Średni w okresie sprawozdawczym poziom środków pieniężnych (*)</t>
  </si>
  <si>
    <t>CZK</t>
  </si>
  <si>
    <t>DKK</t>
  </si>
  <si>
    <t>GBP</t>
  </si>
  <si>
    <t>NOK</t>
  </si>
  <si>
    <t>SEK</t>
  </si>
  <si>
    <t>TRY</t>
  </si>
  <si>
    <t>USD</t>
  </si>
  <si>
    <t>NOTA-5 I. RYZYKO STOPY PROCENTOWEJ - RYZYKO WARTOŚCI GODZIWEJ (*)</t>
  </si>
  <si>
    <t>Środki pieniężne i ekwiwalenty</t>
  </si>
  <si>
    <t>Dłużne papiery wartościowe</t>
  </si>
  <si>
    <t>Depozyty</t>
  </si>
  <si>
    <t>NOTA-5 II. RYZYKO STOPY PROCENTOWEJ - RYZYKO PRZEPŁYWU ŚRODKÓW</t>
  </si>
  <si>
    <t>Składniki lokat notowane na aktywnym rynku (**)</t>
  </si>
  <si>
    <t>Składniki lokat nienotowane na aktywnym rynku (**)</t>
  </si>
  <si>
    <t>Zobowiązania (***)</t>
  </si>
  <si>
    <t>NOTA-5 III. RYZYKO KREDYTOWE - RYZYKO NIEDOTRZYMANIA ZOBOWIĄZAŃ PRZEZ DRUGĄ STRONĘ TRANSAKCJI</t>
  </si>
  <si>
    <t>Kwoty odzwierciedlające maksymalne obciążenie ryzykiem kredytowym w przypadku gdyby strony transakcji nie wypełniały swoich obowiązków, przy czym nie uwzględnia się wartości godziwych dodatkowych zabezpieczeń (****)</t>
  </si>
  <si>
    <t>Środki na rachunkach bankowych</t>
  </si>
  <si>
    <t>Przypadki znaczącej koncentracji ryzyka kredytowego w poszczególnych kategoriach lokat w podziale na kategorie bilansowe (*****)</t>
  </si>
  <si>
    <t>NOTA-5 IV. RYZYKO WALUTOWE</t>
  </si>
  <si>
    <t>Poziom obciążenia aktywów i zobowiązań funduszu/subfunduszu ryzykiem walutowym, ze wskazaniem przypadków znaczącej koncentracji ryzyka walutowego w poszczególnych kategoriach lokat</t>
  </si>
  <si>
    <t>NOTA-7 TRANSAKCJE PRZY ZOBOWIĄZANIU SIE FUNDUSZU LUB DRUGIEJ STRONY DO ODKUPU</t>
  </si>
  <si>
    <t>I. Transakcje przy zobowiązaniu się drugiej strony do odkupu, w tym:</t>
  </si>
  <si>
    <t>Transakcje, w wyniku których nie następuje przeniesienie na fundusz praw własności i ryzyk</t>
  </si>
  <si>
    <t>Transakcje, w wyniku których następuje przeniesienie na fundusz praw własności i ryzyk</t>
  </si>
  <si>
    <t>II. Transakcje przy zobowiązaniu się funduszu/subfunduszu do odkupu, w tym:</t>
  </si>
  <si>
    <t>Transakcje, w wyniku których nie następuje przeniesienie na drugą stronę praw własności i ryzyk</t>
  </si>
  <si>
    <t>Transakcje, w wyniku których następuje przeniesienie na drugą stronę praw własności i ryzyk</t>
  </si>
  <si>
    <t>III. Należności z tytułu papierów wartościowych pożyczonych od funduszu/subfunduszu w trybie przepisów rozporządzenia o pożyczkach papierów wartościowych</t>
  </si>
  <si>
    <t>IV. Zobowiązania z tytułu papierów wartościowych pożyczonych przez fundusz w trybie przepisów rozporządzenia o pożyczkach papierów wartościowych</t>
  </si>
  <si>
    <t>NOTA-9 II. DODATNIE I UJEMNE RÓŻNICE KURSOWE W PRZEKROJU LOKAT FUNDUSZU/SUBFUNDUSZU</t>
  </si>
  <si>
    <t>Dodatnie różnice kursowe zrealizowane w walucie sprawozdania w tys.</t>
  </si>
  <si>
    <t>Dodatnie różnice kursowe niezrealizowane w walucie sprawozdania w tys.</t>
  </si>
  <si>
    <t>Ujemne różnice kursowe zrealizowane w walucie sprawozdania w tys.</t>
  </si>
  <si>
    <t>Ujemne różnice kursowe niezrealizowane w walucie sprawozdania w tys.</t>
  </si>
  <si>
    <t>Akcje</t>
  </si>
  <si>
    <t>Warranty subskrypcyjne</t>
  </si>
  <si>
    <t>Prawa do akcji</t>
  </si>
  <si>
    <t>Prawa poboru</t>
  </si>
  <si>
    <t>Kwity depozytowe</t>
  </si>
  <si>
    <t>Listy zastawne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</si>
  <si>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</si>
  <si>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</si>
  <si>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</si>
  <si>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</si>
  <si>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</si>
  <si>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</si>
  <si>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</si>
  <si>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</si>
  <si>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</si>
  <si>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NOTA-9 III. ŚREDNI KURS WALUTY SPRAWOZDANIA FINANSOWEGO WYLICZANY PRZEZ NBP, Z DNIA SPORZĄDZENIA SPRAWOZDANIA FINANSOWEGO</t>
  </si>
  <si>
    <t>Kurs w stosunku do zł</t>
  </si>
  <si>
    <t>NOTA-9 I. WALUTOWA STRUKTURA POZYCJI BILANSU</t>
  </si>
  <si>
    <t>RACHUNEK WYNIKU Z OPERACJI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</si>
  <si>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</si>
  <si>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</si>
  <si>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</si>
  <si>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</si>
  <si>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</si>
  <si>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</si>
  <si>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</si>
  <si>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</si>
  <si>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</si>
  <si>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</si>
  <si>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</si>
  <si>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</si>
  <si>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</si>
  <si>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</si>
  <si>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</si>
  <si>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</si>
  <si>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</si>
  <si>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</si>
  <si>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</si>
  <si>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</si>
  <si>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</si>
  <si>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</si>
  <si>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</si>
  <si>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</si>
  <si>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</si>
  <si>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 (**)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</si>
  <si>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</si>
  <si>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</si>
  <si>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</si>
  <si>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</si>
  <si>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</si>
  <si>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</si>
  <si>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</si>
  <si>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</si>
  <si>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</si>
  <si>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</si>
  <si>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</si>
  <si>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</si>
  <si>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</si>
  <si>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</si>
  <si>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</si>
  <si>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</si>
  <si>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</si>
  <si>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</si>
  <si>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</si>
  <si>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 (*)</t>
  </si>
  <si>
    <t>IV. Procentowy udział kosztów funduszu/subfunduszu w średniej wartości aktywów netto, w tym:</t>
  </si>
  <si>
    <t xml:space="preserve"> </t>
  </si>
  <si>
    <t>LOKATA 4 DNIOWA 04-01-2021</t>
  </si>
  <si>
    <t>Wartość</t>
  </si>
  <si>
    <t>Data wyceny</t>
  </si>
  <si>
    <t>Kategoria C (*)</t>
  </si>
  <si>
    <t>2,0000% (STAŁY KUPON)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</si>
</sst>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z_ł_-;\-* #,##0.00\ _z_ł_-;_-* &quot;-&quot;??\ _z_ł_-;_-@_-"/>
    <numFmt numFmtId="165" formatCode="##0.00\%"/>
    <numFmt numFmtId="166" formatCode="#,##0.0000"/>
    <numFmt numFmtId="168" formatCode="##0.0000\%"/>
    <numFmt numFmtId="169" formatCode="#,##0.00\%"/>
    <numFmt numFmtId="170" formatCode="dd\-mm\-yyyy"/>
  </numFmts>
  <fonts count="16">
    <font>
      <sz val="11"/>
      <color theme="1"/>
      <name val="Czcionka tekstu podstawowego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7"/>
      <color rgb="FF000000"/>
      <name val="Arial"/>
      <family val="2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name val="Arial"/>
      <family val="2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7"/>
      <color rgb="FFFF0000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7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164" fontId="10" fillId="0" borderId="0" applyFont="0" applyFill="0" applyBorder="0" applyAlignment="0" applyProtection="0"/>
    <xf numFmtId="0" fontId="11" fillId="0" borderId="0">
      <alignment vertical="center"/>
    </xf>
    <xf numFmtId="0" fontId="4" fillId="0" borderId="0"/>
    <xf numFmtId="43" fontId="14" fillId="0" borderId="0" applyFont="0" applyFill="0" applyBorder="0" applyAlignment="0" applyProtection="0"/>
    <xf numFmtId="0" fontId="14" fillId="0" borderId="0"/>
  </cellStyleXfs>
  <cellXfs count="102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3" fontId="2" fillId="0" borderId="1" xfId="0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indent="3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0" fontId="1" fillId="3" borderId="1" xfId="0" applyFont="1" applyFill="1" applyBorder="1" applyAlignment="1">
      <alignment horizontal="left" vertical="center" wrapText="1" indent="1"/>
    </xf>
    <xf numFmtId="4" fontId="1" fillId="3" borderId="1" xfId="0" applyNumberFormat="1" applyFont="1" applyFill="1" applyBorder="1" applyAlignment="1">
      <alignment horizontal="right"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0" fontId="6" fillId="4" borderId="2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7" fillId="0" borderId="1" xfId="1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0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4" fontId="0" fillId="0" borderId="0" xfId="0" applyNumberFormat="1"/>
    <xf numFmtId="10" fontId="0" fillId="0" borderId="0" xfId="2" applyNumberFormat="1" applyFont="1"/>
    <xf numFmtId="1" fontId="0" fillId="0" borderId="0" xfId="0" applyNumberFormat="1"/>
    <xf numFmtId="165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6" fontId="1" fillId="0" borderId="3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7" fillId="4" borderId="7" xfId="1" applyNumberFormat="1" applyFont="1" applyFill="1" applyBorder="1" applyAlignment="1">
      <alignment horizontal="center" vertical="center" wrapText="1"/>
    </xf>
    <xf numFmtId="14" fontId="7" fillId="4" borderId="8" xfId="1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right" vertical="center" wrapText="1"/>
    </xf>
    <xf numFmtId="165" fontId="13" fillId="0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166" fontId="1" fillId="0" borderId="5" xfId="0" applyNumberFormat="1" applyFont="1" applyFill="1" applyBorder="1" applyAlignment="1">
      <alignment horizontal="right" vertical="center" wrapText="1"/>
    </xf>
    <xf numFmtId="166" fontId="1" fillId="0" borderId="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0" fillId="0" borderId="4" xfId="0" applyFill="1" applyBorder="1" applyAlignment="1">
      <alignment horizontal="right" vertical="center" wrapText="1"/>
    </xf>
    <xf numFmtId="10" fontId="1" fillId="0" borderId="5" xfId="2" applyNumberFormat="1" applyFont="1" applyFill="1" applyBorder="1" applyAlignment="1">
      <alignment horizontal="center" vertical="center" wrapText="1"/>
    </xf>
    <xf numFmtId="10" fontId="1" fillId="0" borderId="4" xfId="2" applyNumberFormat="1" applyFont="1" applyFill="1" applyBorder="1" applyAlignment="1">
      <alignment horizontal="center" vertical="center" wrapText="1"/>
    </xf>
    <xf numFmtId="169" fontId="1" fillId="0" borderId="5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0" fontId="0" fillId="0" borderId="0" xfId="0" applyFill="1" applyBorder="1"/>
  </cellXfs>
  <cellStyles count="9">
    <cellStyle name="˙˙˙" xfId="5"/>
    <cellStyle name="Dziesiętny" xfId="1" builtinId="3"/>
    <cellStyle name="Dziesiętny 2" xfId="7"/>
    <cellStyle name="Dziesiętny 3 3" xfId="4"/>
    <cellStyle name="Normal" xfId="3"/>
    <cellStyle name="Normalny" xfId="0" builtinId="0"/>
    <cellStyle name="Normalny 2" xfId="6"/>
    <cellStyle name="Normalny 3" xfId="8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G19" sqref="G19"/>
    </sheetView>
  </sheetViews>
  <sheetFormatPr defaultRowHeight="14.25"/>
  <cols>
    <col min="1" max="1" width="3.25" customWidth="1"/>
    <col min="2" max="2" width="35.25" customWidth="1"/>
    <col min="3" max="14" width="13.75" customWidth="1"/>
  </cols>
  <sheetData>
    <row r="2" spans="2:14">
      <c r="B2" s="26"/>
      <c r="C2" s="63" t="s">
        <v>122</v>
      </c>
      <c r="D2" s="64"/>
      <c r="E2" s="65"/>
      <c r="F2" s="66" t="s">
        <v>123</v>
      </c>
      <c r="G2" s="66"/>
      <c r="H2" s="66"/>
      <c r="I2" s="67"/>
      <c r="J2" s="67"/>
      <c r="K2" s="67"/>
      <c r="L2" s="67"/>
      <c r="M2" s="67"/>
      <c r="N2" s="67"/>
    </row>
    <row r="3" spans="2:14" ht="27">
      <c r="B3" s="27" t="s">
        <v>313</v>
      </c>
      <c r="C3" s="2" t="s">
        <v>14</v>
      </c>
      <c r="D3" s="2" t="s">
        <v>15</v>
      </c>
      <c r="E3" s="2" t="s">
        <v>16</v>
      </c>
      <c r="F3" s="2" t="s">
        <v>14</v>
      </c>
      <c r="G3" s="2" t="s">
        <v>15</v>
      </c>
      <c r="H3" s="2" t="s">
        <v>16</v>
      </c>
    </row>
    <row r="4" spans="2:14">
      <c r="B4" s="3" t="s">
        <v>279</v>
      </c>
      <c r="C4" s="5">
        <v>586013</v>
      </c>
      <c r="D4" s="5">
        <v>791297</v>
      </c>
      <c r="E4" s="6">
        <v>94.68</v>
      </c>
      <c r="F4" s="60">
        <f>543200+3496</f>
        <v>546696</v>
      </c>
      <c r="G4" s="60">
        <f>672570+4165</f>
        <v>676735</v>
      </c>
      <c r="H4" s="59">
        <f>89.83+0.56</f>
        <v>90.39</v>
      </c>
      <c r="I4" s="57"/>
    </row>
    <row r="5" spans="2:14">
      <c r="B5" s="3" t="s">
        <v>280</v>
      </c>
      <c r="C5" s="5" t="s">
        <v>0</v>
      </c>
      <c r="D5" s="5" t="s">
        <v>0</v>
      </c>
      <c r="E5" s="6" t="s">
        <v>0</v>
      </c>
      <c r="F5" s="60" t="s">
        <v>0</v>
      </c>
      <c r="G5" s="60" t="s">
        <v>0</v>
      </c>
      <c r="H5" s="59" t="s">
        <v>0</v>
      </c>
    </row>
    <row r="6" spans="2:14">
      <c r="B6" s="3" t="s">
        <v>281</v>
      </c>
      <c r="C6" s="5" t="s">
        <v>0</v>
      </c>
      <c r="D6" s="5" t="s">
        <v>0</v>
      </c>
      <c r="E6" s="6" t="s">
        <v>0</v>
      </c>
      <c r="F6" s="60" t="s">
        <v>0</v>
      </c>
      <c r="G6" s="60" t="s">
        <v>0</v>
      </c>
      <c r="H6" s="60" t="s">
        <v>0</v>
      </c>
    </row>
    <row r="7" spans="2:14">
      <c r="B7" s="3" t="s">
        <v>282</v>
      </c>
      <c r="C7" s="5" t="s">
        <v>0</v>
      </c>
      <c r="D7" s="5" t="s">
        <v>0</v>
      </c>
      <c r="E7" s="6" t="s">
        <v>0</v>
      </c>
      <c r="F7" s="60" t="s">
        <v>0</v>
      </c>
      <c r="G7" s="60" t="s">
        <v>0</v>
      </c>
      <c r="H7" s="59" t="s">
        <v>0</v>
      </c>
    </row>
    <row r="8" spans="2:14">
      <c r="B8" s="3" t="s">
        <v>283</v>
      </c>
      <c r="C8" s="5">
        <v>6973</v>
      </c>
      <c r="D8" s="5">
        <v>7036</v>
      </c>
      <c r="E8" s="6">
        <v>0.84</v>
      </c>
      <c r="F8" s="60" t="s">
        <v>0</v>
      </c>
      <c r="G8" s="60" t="s">
        <v>0</v>
      </c>
      <c r="H8" s="59" t="s">
        <v>0</v>
      </c>
      <c r="I8" s="57"/>
    </row>
    <row r="9" spans="2:14">
      <c r="B9" s="3" t="s">
        <v>284</v>
      </c>
      <c r="C9" s="5" t="s">
        <v>0</v>
      </c>
      <c r="D9" s="5" t="s">
        <v>0</v>
      </c>
      <c r="E9" s="6" t="s">
        <v>0</v>
      </c>
      <c r="F9" s="60" t="s">
        <v>0</v>
      </c>
      <c r="G9" s="60" t="s">
        <v>0</v>
      </c>
      <c r="H9" s="59" t="s">
        <v>0</v>
      </c>
    </row>
    <row r="10" spans="2:14">
      <c r="B10" s="3" t="s">
        <v>253</v>
      </c>
      <c r="C10" s="5">
        <v>14716</v>
      </c>
      <c r="D10" s="5">
        <v>14791</v>
      </c>
      <c r="E10" s="6">
        <v>1.77</v>
      </c>
      <c r="F10" s="60">
        <f>47980</f>
        <v>47980</v>
      </c>
      <c r="G10" s="60">
        <v>48382</v>
      </c>
      <c r="H10" s="59">
        <v>6.46</v>
      </c>
      <c r="I10" s="57"/>
    </row>
    <row r="11" spans="2:14">
      <c r="B11" s="3" t="s">
        <v>285</v>
      </c>
      <c r="C11" s="5" t="s">
        <v>0</v>
      </c>
      <c r="D11" s="5" t="s">
        <v>0</v>
      </c>
      <c r="E11" s="6" t="s">
        <v>0</v>
      </c>
      <c r="F11" s="60" t="s">
        <v>0</v>
      </c>
      <c r="G11" s="60" t="s">
        <v>0</v>
      </c>
      <c r="H11" s="59" t="s">
        <v>0</v>
      </c>
    </row>
    <row r="12" spans="2:14">
      <c r="B12" s="3" t="s">
        <v>286</v>
      </c>
      <c r="C12" s="5" t="s">
        <v>0</v>
      </c>
      <c r="D12" s="5" t="s">
        <v>0</v>
      </c>
      <c r="E12" s="6" t="s">
        <v>0</v>
      </c>
      <c r="F12" s="60" t="s">
        <v>0</v>
      </c>
      <c r="G12" s="60" t="s">
        <v>0</v>
      </c>
      <c r="H12" s="59" t="s">
        <v>0</v>
      </c>
    </row>
    <row r="13" spans="2:14">
      <c r="B13" s="3" t="s">
        <v>287</v>
      </c>
      <c r="C13" s="5" t="s">
        <v>0</v>
      </c>
      <c r="D13" s="5" t="s">
        <v>0</v>
      </c>
      <c r="E13" s="6" t="s">
        <v>0</v>
      </c>
      <c r="F13" s="60" t="s">
        <v>0</v>
      </c>
      <c r="G13" s="60" t="s">
        <v>0</v>
      </c>
      <c r="H13" s="59" t="s">
        <v>0</v>
      </c>
    </row>
    <row r="14" spans="2:14">
      <c r="B14" s="3" t="s">
        <v>288</v>
      </c>
      <c r="C14" s="5" t="s">
        <v>0</v>
      </c>
      <c r="D14" s="5" t="s">
        <v>0</v>
      </c>
      <c r="E14" s="6" t="s">
        <v>0</v>
      </c>
      <c r="F14" s="60" t="s">
        <v>0</v>
      </c>
      <c r="G14" s="60" t="s">
        <v>0</v>
      </c>
      <c r="H14" s="59" t="s">
        <v>0</v>
      </c>
    </row>
    <row r="15" spans="2:14" ht="19.5">
      <c r="B15" s="3" t="s">
        <v>289</v>
      </c>
      <c r="C15" s="5" t="s">
        <v>0</v>
      </c>
      <c r="D15" s="5" t="s">
        <v>0</v>
      </c>
      <c r="E15" s="6" t="s">
        <v>0</v>
      </c>
      <c r="F15" s="60" t="s">
        <v>0</v>
      </c>
      <c r="G15" s="60" t="s">
        <v>0</v>
      </c>
      <c r="H15" s="59" t="s">
        <v>0</v>
      </c>
    </row>
    <row r="16" spans="2:14">
      <c r="B16" s="3" t="s">
        <v>290</v>
      </c>
      <c r="C16" s="5" t="s">
        <v>0</v>
      </c>
      <c r="D16" s="5" t="s">
        <v>0</v>
      </c>
      <c r="E16" s="6" t="s">
        <v>0</v>
      </c>
      <c r="F16" s="60" t="s">
        <v>0</v>
      </c>
      <c r="G16" s="60" t="s">
        <v>0</v>
      </c>
      <c r="H16" s="59" t="s">
        <v>0</v>
      </c>
    </row>
    <row r="17" spans="2:14">
      <c r="B17" s="3" t="s">
        <v>291</v>
      </c>
      <c r="C17" s="5" t="s">
        <v>0</v>
      </c>
      <c r="D17" s="5" t="s">
        <v>0</v>
      </c>
      <c r="E17" s="6" t="s">
        <v>0</v>
      </c>
      <c r="F17" s="60" t="s">
        <v>0</v>
      </c>
      <c r="G17" s="60" t="s">
        <v>0</v>
      </c>
      <c r="H17" s="59" t="s">
        <v>0</v>
      </c>
    </row>
    <row r="18" spans="2:14">
      <c r="B18" s="3" t="s">
        <v>254</v>
      </c>
      <c r="C18" s="5">
        <v>13835</v>
      </c>
      <c r="D18" s="5">
        <v>13835</v>
      </c>
      <c r="E18" s="6">
        <v>1.66</v>
      </c>
      <c r="F18" s="60">
        <v>14516</v>
      </c>
      <c r="G18" s="60">
        <v>14516</v>
      </c>
      <c r="H18" s="59">
        <v>1.94</v>
      </c>
      <c r="I18" s="57"/>
    </row>
    <row r="19" spans="2:14">
      <c r="B19" s="3" t="s">
        <v>292</v>
      </c>
      <c r="C19" s="5" t="s">
        <v>0</v>
      </c>
      <c r="D19" s="5" t="s">
        <v>0</v>
      </c>
      <c r="E19" s="6" t="s">
        <v>0</v>
      </c>
      <c r="F19" s="60" t="s">
        <v>0</v>
      </c>
      <c r="G19" s="60" t="s">
        <v>0</v>
      </c>
      <c r="H19" s="59" t="s">
        <v>0</v>
      </c>
    </row>
    <row r="20" spans="2:14">
      <c r="B20" s="3" t="s">
        <v>189</v>
      </c>
      <c r="C20" s="5" t="s">
        <v>0</v>
      </c>
      <c r="D20" s="5" t="s">
        <v>0</v>
      </c>
      <c r="E20" s="6" t="s">
        <v>0</v>
      </c>
      <c r="F20" s="60" t="s">
        <v>0</v>
      </c>
      <c r="G20" s="60" t="s">
        <v>0</v>
      </c>
      <c r="H20" s="59" t="s">
        <v>0</v>
      </c>
    </row>
    <row r="21" spans="2:14">
      <c r="B21" s="3" t="s">
        <v>293</v>
      </c>
      <c r="C21" s="5" t="s">
        <v>0</v>
      </c>
      <c r="D21" s="5" t="s">
        <v>0</v>
      </c>
      <c r="E21" s="6" t="s">
        <v>0</v>
      </c>
      <c r="F21" s="60" t="s">
        <v>0</v>
      </c>
      <c r="G21" s="60" t="s">
        <v>0</v>
      </c>
      <c r="H21" s="59" t="s">
        <v>0</v>
      </c>
    </row>
    <row r="22" spans="2:14">
      <c r="B22" s="3" t="s">
        <v>176</v>
      </c>
      <c r="C22" s="5" t="s">
        <v>0</v>
      </c>
      <c r="D22" s="5" t="s">
        <v>0</v>
      </c>
      <c r="E22" s="6" t="s">
        <v>0</v>
      </c>
      <c r="F22" s="60" t="s">
        <v>0</v>
      </c>
      <c r="G22" s="60" t="s">
        <v>0</v>
      </c>
      <c r="H22" s="59" t="s">
        <v>0</v>
      </c>
    </row>
    <row r="23" spans="2:14">
      <c r="B23" s="33" t="s">
        <v>120</v>
      </c>
      <c r="C23" s="34">
        <v>621537</v>
      </c>
      <c r="D23" s="34">
        <v>826959</v>
      </c>
      <c r="E23" s="41">
        <v>98.95</v>
      </c>
      <c r="F23" s="34">
        <v>609192</v>
      </c>
      <c r="G23" s="87">
        <v>739633</v>
      </c>
      <c r="H23" s="41">
        <v>98.79</v>
      </c>
      <c r="I23" s="57"/>
    </row>
    <row r="25" spans="2:14" ht="21.75" customHeight="1">
      <c r="B25" s="62"/>
      <c r="C25" s="62"/>
      <c r="D25" s="62"/>
      <c r="E25" s="62"/>
      <c r="F25" s="62"/>
      <c r="G25" s="62"/>
      <c r="H25" s="62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6"/>
  <sheetViews>
    <sheetView topLeftCell="A91" workbookViewId="0">
      <selection activeCell="J107" sqref="J107"/>
    </sheetView>
  </sheetViews>
  <sheetFormatPr defaultRowHeight="14.25"/>
  <cols>
    <col min="1" max="1" width="3.25" customWidth="1"/>
    <col min="2" max="2" width="31.25" customWidth="1"/>
    <col min="3" max="15" width="13.75" customWidth="1"/>
  </cols>
  <sheetData>
    <row r="2" spans="2:10" ht="27"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  <c r="I2" s="2" t="s">
        <v>16</v>
      </c>
    </row>
    <row r="3" spans="2:10">
      <c r="B3" s="3" t="s">
        <v>17</v>
      </c>
      <c r="C3" s="4"/>
      <c r="D3" s="4"/>
      <c r="E3" s="5">
        <v>24017605</v>
      </c>
      <c r="F3" s="4"/>
      <c r="G3" s="5">
        <v>583309</v>
      </c>
      <c r="H3" s="5">
        <v>785527</v>
      </c>
      <c r="I3" s="6">
        <v>93.99</v>
      </c>
      <c r="J3" s="57"/>
    </row>
    <row r="4" spans="2:10" ht="19.5">
      <c r="B4" s="7" t="s">
        <v>18</v>
      </c>
      <c r="C4" s="8" t="s">
        <v>17</v>
      </c>
      <c r="D4" s="8" t="s">
        <v>19</v>
      </c>
      <c r="E4" s="5">
        <v>19000</v>
      </c>
      <c r="F4" s="8" t="s">
        <v>20</v>
      </c>
      <c r="G4" s="5">
        <v>5006</v>
      </c>
      <c r="H4" s="5">
        <v>8014</v>
      </c>
      <c r="I4" s="6">
        <v>0.96</v>
      </c>
      <c r="J4" s="57"/>
    </row>
    <row r="5" spans="2:10" ht="19.5">
      <c r="B5" s="7" t="s">
        <v>21</v>
      </c>
      <c r="C5" s="8" t="s">
        <v>17</v>
      </c>
      <c r="D5" s="8" t="s">
        <v>22</v>
      </c>
      <c r="E5" s="5">
        <v>24000</v>
      </c>
      <c r="F5" s="8" t="s">
        <v>23</v>
      </c>
      <c r="G5" s="5">
        <v>3615</v>
      </c>
      <c r="H5" s="5">
        <v>1969</v>
      </c>
      <c r="I5" s="6">
        <v>0.24</v>
      </c>
      <c r="J5" s="57"/>
    </row>
    <row r="6" spans="2:10" ht="29.25">
      <c r="B6" s="7" t="s">
        <v>24</v>
      </c>
      <c r="C6" s="8" t="s">
        <v>17</v>
      </c>
      <c r="D6" s="8" t="s">
        <v>25</v>
      </c>
      <c r="E6" s="5">
        <v>317500</v>
      </c>
      <c r="F6" s="8" t="s">
        <v>26</v>
      </c>
      <c r="G6" s="5">
        <v>5173</v>
      </c>
      <c r="H6" s="5">
        <v>16066</v>
      </c>
      <c r="I6" s="6">
        <v>1.92</v>
      </c>
      <c r="J6" s="57"/>
    </row>
    <row r="7" spans="2:10" ht="19.5">
      <c r="B7" s="7" t="s">
        <v>27</v>
      </c>
      <c r="C7" s="8" t="s">
        <v>17</v>
      </c>
      <c r="D7" s="8" t="s">
        <v>28</v>
      </c>
      <c r="E7" s="5">
        <v>40000</v>
      </c>
      <c r="F7" s="8" t="s">
        <v>29</v>
      </c>
      <c r="G7" s="5">
        <v>2679</v>
      </c>
      <c r="H7" s="5">
        <v>9472</v>
      </c>
      <c r="I7" s="6">
        <v>1.1299999999999999</v>
      </c>
      <c r="J7" s="57"/>
    </row>
    <row r="8" spans="2:10" ht="19.5">
      <c r="B8" s="7" t="s">
        <v>30</v>
      </c>
      <c r="C8" s="8" t="s">
        <v>17</v>
      </c>
      <c r="D8" s="8" t="s">
        <v>31</v>
      </c>
      <c r="E8" s="5">
        <v>300000</v>
      </c>
      <c r="F8" s="8" t="s">
        <v>32</v>
      </c>
      <c r="G8" s="5">
        <v>5875</v>
      </c>
      <c r="H8" s="5">
        <v>18216</v>
      </c>
      <c r="I8" s="6">
        <v>2.1800000000000002</v>
      </c>
      <c r="J8" s="57"/>
    </row>
    <row r="9" spans="2:10" ht="19.5">
      <c r="B9" s="7" t="s">
        <v>33</v>
      </c>
      <c r="C9" s="8" t="s">
        <v>17</v>
      </c>
      <c r="D9" s="8" t="s">
        <v>34</v>
      </c>
      <c r="E9" s="5">
        <v>54000</v>
      </c>
      <c r="F9" s="8" t="s">
        <v>35</v>
      </c>
      <c r="G9" s="5">
        <v>12813</v>
      </c>
      <c r="H9" s="5">
        <v>14261</v>
      </c>
      <c r="I9" s="6">
        <v>1.71</v>
      </c>
      <c r="J9" s="57"/>
    </row>
    <row r="10" spans="2:10" ht="19.5">
      <c r="B10" s="7" t="s">
        <v>36</v>
      </c>
      <c r="C10" s="8" t="s">
        <v>17</v>
      </c>
      <c r="D10" s="8" t="s">
        <v>34</v>
      </c>
      <c r="E10" s="5">
        <v>76000</v>
      </c>
      <c r="F10" s="8" t="s">
        <v>35</v>
      </c>
      <c r="G10" s="5">
        <v>13143</v>
      </c>
      <c r="H10" s="5">
        <v>11784</v>
      </c>
      <c r="I10" s="6">
        <v>1.41</v>
      </c>
      <c r="J10" s="57"/>
    </row>
    <row r="11" spans="2:10" ht="29.25">
      <c r="B11" s="7" t="s">
        <v>37</v>
      </c>
      <c r="C11" s="8" t="s">
        <v>17</v>
      </c>
      <c r="D11" s="8" t="s">
        <v>25</v>
      </c>
      <c r="E11" s="5">
        <v>250000</v>
      </c>
      <c r="F11" s="8" t="s">
        <v>26</v>
      </c>
      <c r="G11" s="5">
        <v>3050</v>
      </c>
      <c r="H11" s="5">
        <v>4325</v>
      </c>
      <c r="I11" s="6">
        <v>0.52</v>
      </c>
      <c r="J11" s="57"/>
    </row>
    <row r="12" spans="2:10" ht="19.5">
      <c r="B12" s="7" t="s">
        <v>38</v>
      </c>
      <c r="C12" s="8" t="s">
        <v>17</v>
      </c>
      <c r="D12" s="8" t="s">
        <v>39</v>
      </c>
      <c r="E12" s="5">
        <v>40000</v>
      </c>
      <c r="F12" s="8" t="s">
        <v>23</v>
      </c>
      <c r="G12" s="5">
        <v>5547</v>
      </c>
      <c r="H12" s="5">
        <v>15706</v>
      </c>
      <c r="I12" s="6">
        <v>1.88</v>
      </c>
      <c r="J12" s="57"/>
    </row>
    <row r="13" spans="2:10" ht="19.5">
      <c r="B13" s="7" t="s">
        <v>40</v>
      </c>
      <c r="C13" s="8" t="s">
        <v>17</v>
      </c>
      <c r="D13" s="8" t="s">
        <v>31</v>
      </c>
      <c r="E13" s="5">
        <v>250000</v>
      </c>
      <c r="F13" s="8" t="s">
        <v>32</v>
      </c>
      <c r="G13" s="5">
        <v>3121</v>
      </c>
      <c r="H13" s="5">
        <v>4175</v>
      </c>
      <c r="I13" s="6">
        <v>0.5</v>
      </c>
      <c r="J13" s="57"/>
    </row>
    <row r="14" spans="2:10" ht="19.5">
      <c r="B14" s="7" t="s">
        <v>41</v>
      </c>
      <c r="C14" s="8" t="s">
        <v>17</v>
      </c>
      <c r="D14" s="8" t="s">
        <v>42</v>
      </c>
      <c r="E14" s="5">
        <v>135000</v>
      </c>
      <c r="F14" s="8" t="s">
        <v>29</v>
      </c>
      <c r="G14" s="5">
        <v>3509</v>
      </c>
      <c r="H14" s="5">
        <v>4223</v>
      </c>
      <c r="I14" s="6">
        <v>0.51</v>
      </c>
      <c r="J14" s="57"/>
    </row>
    <row r="15" spans="2:10" ht="29.25">
      <c r="B15" s="7" t="s">
        <v>43</v>
      </c>
      <c r="C15" s="8" t="s">
        <v>17</v>
      </c>
      <c r="D15" s="8" t="s">
        <v>25</v>
      </c>
      <c r="E15" s="5">
        <v>164815</v>
      </c>
      <c r="F15" s="8" t="s">
        <v>44</v>
      </c>
      <c r="G15" s="5">
        <v>8806</v>
      </c>
      <c r="H15" s="5">
        <v>13960</v>
      </c>
      <c r="I15" s="6">
        <v>1.67</v>
      </c>
      <c r="J15" s="57"/>
    </row>
    <row r="16" spans="2:10" ht="19.5">
      <c r="B16" s="7" t="s">
        <v>45</v>
      </c>
      <c r="C16" s="8" t="s">
        <v>17</v>
      </c>
      <c r="D16" s="8" t="s">
        <v>46</v>
      </c>
      <c r="E16" s="5">
        <v>62000</v>
      </c>
      <c r="F16" s="8" t="s">
        <v>47</v>
      </c>
      <c r="G16" s="5">
        <v>3006</v>
      </c>
      <c r="H16" s="5">
        <v>3195</v>
      </c>
      <c r="I16" s="6">
        <v>0.38</v>
      </c>
      <c r="J16" s="57"/>
    </row>
    <row r="17" spans="2:10" ht="19.5">
      <c r="B17" s="7" t="s">
        <v>48</v>
      </c>
      <c r="C17" s="8" t="s">
        <v>17</v>
      </c>
      <c r="D17" s="8" t="s">
        <v>31</v>
      </c>
      <c r="E17" s="5">
        <v>259160</v>
      </c>
      <c r="F17" s="8" t="s">
        <v>32</v>
      </c>
      <c r="G17" s="5">
        <v>3114</v>
      </c>
      <c r="H17" s="5">
        <v>6950</v>
      </c>
      <c r="I17" s="6">
        <v>0.83</v>
      </c>
      <c r="J17" s="57"/>
    </row>
    <row r="18" spans="2:10" ht="19.5">
      <c r="B18" s="7" t="s">
        <v>49</v>
      </c>
      <c r="C18" s="8" t="s">
        <v>17</v>
      </c>
      <c r="D18" s="8" t="s">
        <v>31</v>
      </c>
      <c r="E18" s="5">
        <v>945000</v>
      </c>
      <c r="F18" s="8" t="s">
        <v>32</v>
      </c>
      <c r="G18" s="5">
        <v>3185</v>
      </c>
      <c r="H18" s="5">
        <v>4075</v>
      </c>
      <c r="I18" s="6">
        <v>0.49</v>
      </c>
      <c r="J18" s="57"/>
    </row>
    <row r="19" spans="2:10" ht="19.5">
      <c r="B19" s="7" t="s">
        <v>50</v>
      </c>
      <c r="C19" s="8" t="s">
        <v>17</v>
      </c>
      <c r="D19" s="8" t="s">
        <v>42</v>
      </c>
      <c r="E19" s="5">
        <v>115000</v>
      </c>
      <c r="F19" s="8" t="s">
        <v>29</v>
      </c>
      <c r="G19" s="5">
        <v>3473</v>
      </c>
      <c r="H19" s="5">
        <v>3955</v>
      </c>
      <c r="I19" s="6">
        <v>0.47</v>
      </c>
      <c r="J19" s="57"/>
    </row>
    <row r="20" spans="2:10" ht="19.5">
      <c r="B20" s="7" t="s">
        <v>51</v>
      </c>
      <c r="C20" s="8" t="s">
        <v>17</v>
      </c>
      <c r="D20" s="8" t="s">
        <v>42</v>
      </c>
      <c r="E20" s="5">
        <v>120000</v>
      </c>
      <c r="F20" s="8" t="s">
        <v>29</v>
      </c>
      <c r="G20" s="5">
        <v>3606</v>
      </c>
      <c r="H20" s="5">
        <v>4475</v>
      </c>
      <c r="I20" s="6">
        <v>0.54</v>
      </c>
      <c r="J20" s="57"/>
    </row>
    <row r="21" spans="2:10" ht="19.5">
      <c r="B21" s="7" t="s">
        <v>52</v>
      </c>
      <c r="C21" s="8" t="s">
        <v>17</v>
      </c>
      <c r="D21" s="8" t="s">
        <v>31</v>
      </c>
      <c r="E21" s="5">
        <v>1890000</v>
      </c>
      <c r="F21" s="8" t="s">
        <v>32</v>
      </c>
      <c r="G21" s="5">
        <v>5353</v>
      </c>
      <c r="H21" s="5">
        <v>6237</v>
      </c>
      <c r="I21" s="6">
        <v>0.75</v>
      </c>
      <c r="J21" s="57"/>
    </row>
    <row r="22" spans="2:10" ht="19.5">
      <c r="B22" s="7" t="s">
        <v>53</v>
      </c>
      <c r="C22" s="8" t="s">
        <v>17</v>
      </c>
      <c r="D22" s="8" t="s">
        <v>54</v>
      </c>
      <c r="E22" s="5">
        <v>300000</v>
      </c>
      <c r="F22" s="8" t="s">
        <v>44</v>
      </c>
      <c r="G22" s="5">
        <v>13090</v>
      </c>
      <c r="H22" s="5">
        <v>13455</v>
      </c>
      <c r="I22" s="6">
        <v>1.61</v>
      </c>
      <c r="J22" s="57"/>
    </row>
    <row r="23" spans="2:10" ht="29.25">
      <c r="B23" s="7" t="s">
        <v>55</v>
      </c>
      <c r="C23" s="8" t="s">
        <v>17</v>
      </c>
      <c r="D23" s="8" t="s">
        <v>25</v>
      </c>
      <c r="E23" s="5">
        <v>36880</v>
      </c>
      <c r="F23" s="8" t="s">
        <v>26</v>
      </c>
      <c r="G23" s="5">
        <v>14443</v>
      </c>
      <c r="H23" s="5">
        <v>6609</v>
      </c>
      <c r="I23" s="6">
        <v>0.79</v>
      </c>
      <c r="J23" s="57"/>
    </row>
    <row r="24" spans="2:10" ht="29.25">
      <c r="B24" s="7" t="s">
        <v>56</v>
      </c>
      <c r="C24" s="8" t="s">
        <v>17</v>
      </c>
      <c r="D24" s="8" t="s">
        <v>25</v>
      </c>
      <c r="E24" s="5">
        <v>178781</v>
      </c>
      <c r="F24" s="8" t="s">
        <v>26</v>
      </c>
      <c r="G24" s="5">
        <v>9160</v>
      </c>
      <c r="H24" s="5">
        <v>30572</v>
      </c>
      <c r="I24" s="6">
        <v>3.66</v>
      </c>
      <c r="J24" s="57"/>
    </row>
    <row r="25" spans="2:10" ht="29.25">
      <c r="B25" s="7" t="s">
        <v>57</v>
      </c>
      <c r="C25" s="8" t="s">
        <v>17</v>
      </c>
      <c r="D25" s="8" t="s">
        <v>25</v>
      </c>
      <c r="E25" s="5">
        <v>4117</v>
      </c>
      <c r="F25" s="8" t="s">
        <v>26</v>
      </c>
      <c r="G25" s="5">
        <v>728</v>
      </c>
      <c r="H25" s="5">
        <v>1266</v>
      </c>
      <c r="I25" s="6">
        <v>0.15</v>
      </c>
      <c r="J25" s="57"/>
    </row>
    <row r="26" spans="2:10" ht="29.25">
      <c r="B26" s="7" t="s">
        <v>58</v>
      </c>
      <c r="C26" s="8" t="s">
        <v>17</v>
      </c>
      <c r="D26" s="8" t="s">
        <v>25</v>
      </c>
      <c r="E26" s="5">
        <v>84670</v>
      </c>
      <c r="F26" s="8" t="s">
        <v>26</v>
      </c>
      <c r="G26" s="5">
        <v>4695</v>
      </c>
      <c r="H26" s="5">
        <v>7410</v>
      </c>
      <c r="I26" s="6">
        <v>0.89</v>
      </c>
      <c r="J26" s="57"/>
    </row>
    <row r="27" spans="2:10" ht="29.25">
      <c r="B27" s="7" t="s">
        <v>59</v>
      </c>
      <c r="C27" s="8" t="s">
        <v>17</v>
      </c>
      <c r="D27" s="8" t="s">
        <v>25</v>
      </c>
      <c r="E27" s="5">
        <v>130000</v>
      </c>
      <c r="F27" s="8" t="s">
        <v>26</v>
      </c>
      <c r="G27" s="5">
        <v>37729</v>
      </c>
      <c r="H27" s="5">
        <v>35711</v>
      </c>
      <c r="I27" s="6">
        <v>4.2699999999999996</v>
      </c>
      <c r="J27" s="57"/>
    </row>
    <row r="28" spans="2:10" ht="29.25">
      <c r="B28" s="7" t="s">
        <v>60</v>
      </c>
      <c r="C28" s="8" t="s">
        <v>17</v>
      </c>
      <c r="D28" s="8" t="s">
        <v>25</v>
      </c>
      <c r="E28" s="5">
        <v>1199827</v>
      </c>
      <c r="F28" s="8" t="s">
        <v>26</v>
      </c>
      <c r="G28" s="5">
        <v>23959</v>
      </c>
      <c r="H28" s="5">
        <v>16858</v>
      </c>
      <c r="I28" s="6">
        <v>2.02</v>
      </c>
      <c r="J28" s="57"/>
    </row>
    <row r="29" spans="2:10" ht="29.25">
      <c r="B29" s="7" t="s">
        <v>61</v>
      </c>
      <c r="C29" s="8" t="s">
        <v>17</v>
      </c>
      <c r="D29" s="8" t="s">
        <v>25</v>
      </c>
      <c r="E29" s="5">
        <v>227289</v>
      </c>
      <c r="F29" s="8" t="s">
        <v>26</v>
      </c>
      <c r="G29" s="5">
        <v>9292</v>
      </c>
      <c r="H29" s="5">
        <v>10387</v>
      </c>
      <c r="I29" s="6">
        <v>1.24</v>
      </c>
      <c r="J29" s="57"/>
    </row>
    <row r="30" spans="2:10" ht="29.25">
      <c r="B30" s="7" t="s">
        <v>62</v>
      </c>
      <c r="C30" s="8" t="s">
        <v>17</v>
      </c>
      <c r="D30" s="8" t="s">
        <v>25</v>
      </c>
      <c r="E30" s="5">
        <v>146000</v>
      </c>
      <c r="F30" s="8" t="s">
        <v>26</v>
      </c>
      <c r="G30" s="5">
        <v>11259</v>
      </c>
      <c r="H30" s="5">
        <v>5132</v>
      </c>
      <c r="I30" s="6">
        <v>0.61</v>
      </c>
      <c r="J30" s="57"/>
    </row>
    <row r="31" spans="2:10" ht="29.25">
      <c r="B31" s="7" t="s">
        <v>63</v>
      </c>
      <c r="C31" s="8" t="s">
        <v>17</v>
      </c>
      <c r="D31" s="8" t="s">
        <v>25</v>
      </c>
      <c r="E31" s="5">
        <v>24600</v>
      </c>
      <c r="F31" s="8" t="s">
        <v>26</v>
      </c>
      <c r="G31" s="5">
        <v>9496</v>
      </c>
      <c r="H31" s="5">
        <v>12091</v>
      </c>
      <c r="I31" s="6">
        <v>1.45</v>
      </c>
      <c r="J31" s="57"/>
    </row>
    <row r="32" spans="2:10" ht="29.25">
      <c r="B32" s="7" t="s">
        <v>64</v>
      </c>
      <c r="C32" s="8" t="s">
        <v>17</v>
      </c>
      <c r="D32" s="8" t="s">
        <v>25</v>
      </c>
      <c r="E32" s="5">
        <v>350000</v>
      </c>
      <c r="F32" s="8" t="s">
        <v>26</v>
      </c>
      <c r="G32" s="5">
        <v>28490</v>
      </c>
      <c r="H32" s="5">
        <v>64050</v>
      </c>
      <c r="I32" s="6">
        <v>7.66</v>
      </c>
      <c r="J32" s="57"/>
    </row>
    <row r="33" spans="2:10" ht="29.25">
      <c r="B33" s="7" t="s">
        <v>65</v>
      </c>
      <c r="C33" s="8" t="s">
        <v>17</v>
      </c>
      <c r="D33" s="8" t="s">
        <v>25</v>
      </c>
      <c r="E33" s="5">
        <v>600</v>
      </c>
      <c r="F33" s="8" t="s">
        <v>26</v>
      </c>
      <c r="G33" s="5">
        <v>4170</v>
      </c>
      <c r="H33" s="5">
        <v>4971</v>
      </c>
      <c r="I33" s="6">
        <v>0.59</v>
      </c>
      <c r="J33" s="57"/>
    </row>
    <row r="34" spans="2:10" ht="29.25">
      <c r="B34" s="7" t="s">
        <v>66</v>
      </c>
      <c r="C34" s="8" t="s">
        <v>17</v>
      </c>
      <c r="D34" s="8" t="s">
        <v>25</v>
      </c>
      <c r="E34" s="5">
        <v>639058</v>
      </c>
      <c r="F34" s="8" t="s">
        <v>26</v>
      </c>
      <c r="G34" s="5">
        <v>15889</v>
      </c>
      <c r="H34" s="5">
        <v>19351</v>
      </c>
      <c r="I34" s="6">
        <v>2.3199999999999998</v>
      </c>
      <c r="J34" s="57"/>
    </row>
    <row r="35" spans="2:10" ht="29.25">
      <c r="B35" s="7" t="s">
        <v>67</v>
      </c>
      <c r="C35" s="8" t="s">
        <v>17</v>
      </c>
      <c r="D35" s="8" t="s">
        <v>25</v>
      </c>
      <c r="E35" s="5">
        <v>261302</v>
      </c>
      <c r="F35" s="8" t="s">
        <v>26</v>
      </c>
      <c r="G35" s="5">
        <v>14536</v>
      </c>
      <c r="H35" s="5">
        <v>17795</v>
      </c>
      <c r="I35" s="6">
        <v>2.13</v>
      </c>
      <c r="J35" s="57"/>
    </row>
    <row r="36" spans="2:10" ht="29.25">
      <c r="B36" s="7" t="s">
        <v>68</v>
      </c>
      <c r="C36" s="8" t="s">
        <v>17</v>
      </c>
      <c r="D36" s="8" t="s">
        <v>25</v>
      </c>
      <c r="E36" s="5">
        <v>4220000</v>
      </c>
      <c r="F36" s="8" t="s">
        <v>26</v>
      </c>
      <c r="G36" s="5">
        <v>35109</v>
      </c>
      <c r="H36" s="5">
        <v>27810</v>
      </c>
      <c r="I36" s="6">
        <v>3.33</v>
      </c>
      <c r="J36" s="57"/>
    </row>
    <row r="37" spans="2:10" ht="19.5">
      <c r="B37" s="7" t="s">
        <v>69</v>
      </c>
      <c r="C37" s="8" t="s">
        <v>17</v>
      </c>
      <c r="D37" s="8" t="s">
        <v>34</v>
      </c>
      <c r="E37" s="5">
        <v>150000</v>
      </c>
      <c r="F37" s="8" t="s">
        <v>35</v>
      </c>
      <c r="G37" s="5">
        <v>12983</v>
      </c>
      <c r="H37" s="5">
        <v>12822</v>
      </c>
      <c r="I37" s="6">
        <v>1.53</v>
      </c>
      <c r="J37" s="57"/>
    </row>
    <row r="38" spans="2:10" ht="19.5">
      <c r="B38" s="7" t="s">
        <v>70</v>
      </c>
      <c r="C38" s="8" t="s">
        <v>17</v>
      </c>
      <c r="D38" s="8" t="s">
        <v>46</v>
      </c>
      <c r="E38" s="5">
        <v>173200</v>
      </c>
      <c r="F38" s="8" t="s">
        <v>47</v>
      </c>
      <c r="G38" s="5">
        <v>11933</v>
      </c>
      <c r="H38" s="5">
        <v>15636</v>
      </c>
      <c r="I38" s="6">
        <v>1.87</v>
      </c>
      <c r="J38" s="57"/>
    </row>
    <row r="39" spans="2:10" ht="29.25">
      <c r="B39" s="7" t="s">
        <v>71</v>
      </c>
      <c r="C39" s="8" t="s">
        <v>17</v>
      </c>
      <c r="D39" s="8" t="s">
        <v>25</v>
      </c>
      <c r="E39" s="5">
        <v>66986</v>
      </c>
      <c r="F39" s="8" t="s">
        <v>26</v>
      </c>
      <c r="G39" s="5">
        <v>20458</v>
      </c>
      <c r="H39" s="5">
        <v>12439</v>
      </c>
      <c r="I39" s="6">
        <v>1.49</v>
      </c>
      <c r="J39" s="57"/>
    </row>
    <row r="40" spans="2:10" ht="29.25">
      <c r="B40" s="7" t="s">
        <v>72</v>
      </c>
      <c r="C40" s="8" t="s">
        <v>17</v>
      </c>
      <c r="D40" s="8" t="s">
        <v>25</v>
      </c>
      <c r="E40" s="5">
        <v>38615</v>
      </c>
      <c r="F40" s="8" t="s">
        <v>26</v>
      </c>
      <c r="G40" s="5">
        <v>795</v>
      </c>
      <c r="H40" s="5">
        <v>9113</v>
      </c>
      <c r="I40" s="6">
        <v>1.0900000000000001</v>
      </c>
      <c r="J40" s="57"/>
    </row>
    <row r="41" spans="2:10" ht="29.25">
      <c r="B41" s="7" t="s">
        <v>73</v>
      </c>
      <c r="C41" s="8" t="s">
        <v>17</v>
      </c>
      <c r="D41" s="8" t="s">
        <v>25</v>
      </c>
      <c r="E41" s="5">
        <v>131578</v>
      </c>
      <c r="F41" s="8" t="s">
        <v>26</v>
      </c>
      <c r="G41" s="5">
        <v>12725</v>
      </c>
      <c r="H41" s="5">
        <v>25592</v>
      </c>
      <c r="I41" s="6">
        <v>3.06</v>
      </c>
      <c r="J41" s="57"/>
    </row>
    <row r="42" spans="2:10" ht="29.25">
      <c r="B42" s="7" t="s">
        <v>74</v>
      </c>
      <c r="C42" s="8" t="s">
        <v>17</v>
      </c>
      <c r="D42" s="8" t="s">
        <v>25</v>
      </c>
      <c r="E42" s="5">
        <v>27536</v>
      </c>
      <c r="F42" s="8" t="s">
        <v>26</v>
      </c>
      <c r="G42" s="5">
        <v>537</v>
      </c>
      <c r="H42" s="5">
        <v>281</v>
      </c>
      <c r="I42" s="6">
        <v>0.03</v>
      </c>
      <c r="J42" s="57"/>
    </row>
    <row r="43" spans="2:10" ht="29.25">
      <c r="B43" s="7" t="s">
        <v>75</v>
      </c>
      <c r="C43" s="8" t="s">
        <v>17</v>
      </c>
      <c r="D43" s="8" t="s">
        <v>25</v>
      </c>
      <c r="E43" s="5">
        <v>502184</v>
      </c>
      <c r="F43" s="8" t="s">
        <v>26</v>
      </c>
      <c r="G43" s="5">
        <v>8359</v>
      </c>
      <c r="H43" s="5">
        <v>10245</v>
      </c>
      <c r="I43" s="6">
        <v>1.23</v>
      </c>
      <c r="J43" s="57"/>
    </row>
    <row r="44" spans="2:10" ht="29.25">
      <c r="B44" s="7" t="s">
        <v>76</v>
      </c>
      <c r="C44" s="8" t="s">
        <v>17</v>
      </c>
      <c r="D44" s="8" t="s">
        <v>25</v>
      </c>
      <c r="E44" s="5">
        <v>453492</v>
      </c>
      <c r="F44" s="8" t="s">
        <v>26</v>
      </c>
      <c r="G44" s="5">
        <v>24317</v>
      </c>
      <c r="H44" s="5">
        <v>15872</v>
      </c>
      <c r="I44" s="6">
        <v>1.9</v>
      </c>
      <c r="J44" s="57"/>
    </row>
    <row r="45" spans="2:10" ht="29.25">
      <c r="B45" s="7" t="s">
        <v>77</v>
      </c>
      <c r="C45" s="8" t="s">
        <v>17</v>
      </c>
      <c r="D45" s="8" t="s">
        <v>25</v>
      </c>
      <c r="E45" s="5">
        <v>14500</v>
      </c>
      <c r="F45" s="8" t="s">
        <v>26</v>
      </c>
      <c r="G45" s="5">
        <v>7692</v>
      </c>
      <c r="H45" s="5">
        <v>9440</v>
      </c>
      <c r="I45" s="6">
        <v>1.1299999999999999</v>
      </c>
      <c r="J45" s="57"/>
    </row>
    <row r="46" spans="2:10" ht="19.5">
      <c r="B46" s="7" t="s">
        <v>78</v>
      </c>
      <c r="C46" s="8" t="s">
        <v>17</v>
      </c>
      <c r="D46" s="8" t="s">
        <v>79</v>
      </c>
      <c r="E46" s="5">
        <v>2000000</v>
      </c>
      <c r="F46" s="8" t="s">
        <v>80</v>
      </c>
      <c r="G46" s="5">
        <v>8771</v>
      </c>
      <c r="H46" s="5">
        <v>10430</v>
      </c>
      <c r="I46" s="6">
        <v>1.25</v>
      </c>
      <c r="J46" s="57"/>
    </row>
    <row r="47" spans="2:10" ht="29.25">
      <c r="B47" s="7" t="s">
        <v>81</v>
      </c>
      <c r="C47" s="8" t="s">
        <v>17</v>
      </c>
      <c r="D47" s="8" t="s">
        <v>25</v>
      </c>
      <c r="E47" s="5">
        <v>375176</v>
      </c>
      <c r="F47" s="8" t="s">
        <v>26</v>
      </c>
      <c r="G47" s="5">
        <v>6975</v>
      </c>
      <c r="H47" s="5">
        <v>4352</v>
      </c>
      <c r="I47" s="6">
        <v>0.52</v>
      </c>
      <c r="J47" s="57"/>
    </row>
    <row r="48" spans="2:10" ht="29.25">
      <c r="B48" s="7" t="s">
        <v>82</v>
      </c>
      <c r="C48" s="8" t="s">
        <v>17</v>
      </c>
      <c r="D48" s="8" t="s">
        <v>25</v>
      </c>
      <c r="E48" s="5">
        <v>387270</v>
      </c>
      <c r="F48" s="8" t="s">
        <v>26</v>
      </c>
      <c r="G48" s="5">
        <v>1948</v>
      </c>
      <c r="H48" s="5">
        <v>6196</v>
      </c>
      <c r="I48" s="6">
        <v>0.74</v>
      </c>
      <c r="J48" s="57"/>
    </row>
    <row r="49" spans="2:10" ht="29.25">
      <c r="B49" s="7" t="s">
        <v>83</v>
      </c>
      <c r="C49" s="8" t="s">
        <v>17</v>
      </c>
      <c r="D49" s="8" t="s">
        <v>25</v>
      </c>
      <c r="E49" s="5">
        <v>16000</v>
      </c>
      <c r="F49" s="8" t="s">
        <v>26</v>
      </c>
      <c r="G49" s="5">
        <v>259</v>
      </c>
      <c r="H49" s="5">
        <v>307</v>
      </c>
      <c r="I49" s="6">
        <v>0.04</v>
      </c>
      <c r="J49" s="57"/>
    </row>
    <row r="50" spans="2:10" ht="19.5">
      <c r="B50" s="7" t="s">
        <v>84</v>
      </c>
      <c r="C50" s="8" t="s">
        <v>17</v>
      </c>
      <c r="D50" s="8" t="s">
        <v>85</v>
      </c>
      <c r="E50" s="5">
        <v>79490</v>
      </c>
      <c r="F50" s="8" t="s">
        <v>86</v>
      </c>
      <c r="G50" s="5">
        <v>8454</v>
      </c>
      <c r="H50" s="5">
        <v>12105</v>
      </c>
      <c r="I50" s="6">
        <v>1.45</v>
      </c>
      <c r="J50" s="57"/>
    </row>
    <row r="51" spans="2:10" ht="19.5">
      <c r="B51" s="7" t="s">
        <v>87</v>
      </c>
      <c r="C51" s="8" t="s">
        <v>17</v>
      </c>
      <c r="D51" s="8" t="s">
        <v>22</v>
      </c>
      <c r="E51" s="5">
        <v>68000</v>
      </c>
      <c r="F51" s="8" t="s">
        <v>23</v>
      </c>
      <c r="G51" s="5">
        <v>12952</v>
      </c>
      <c r="H51" s="5">
        <v>15306</v>
      </c>
      <c r="I51" s="6">
        <v>1.83</v>
      </c>
      <c r="J51" s="57"/>
    </row>
    <row r="52" spans="2:10" ht="19.5">
      <c r="B52" s="7" t="s">
        <v>88</v>
      </c>
      <c r="C52" s="8" t="s">
        <v>17</v>
      </c>
      <c r="D52" s="8" t="s">
        <v>79</v>
      </c>
      <c r="E52" s="5">
        <v>2864000</v>
      </c>
      <c r="F52" s="8" t="s">
        <v>80</v>
      </c>
      <c r="G52" s="5">
        <v>8371</v>
      </c>
      <c r="H52" s="5">
        <v>9981</v>
      </c>
      <c r="I52" s="6">
        <v>1.19</v>
      </c>
      <c r="J52" s="57"/>
    </row>
    <row r="53" spans="2:10" ht="29.25">
      <c r="B53" s="7" t="s">
        <v>89</v>
      </c>
      <c r="C53" s="8" t="s">
        <v>17</v>
      </c>
      <c r="D53" s="8" t="s">
        <v>25</v>
      </c>
      <c r="E53" s="5">
        <v>192697</v>
      </c>
      <c r="F53" s="8" t="s">
        <v>26</v>
      </c>
      <c r="G53" s="5">
        <v>6547</v>
      </c>
      <c r="H53" s="5">
        <v>20233</v>
      </c>
      <c r="I53" s="6">
        <v>2.42</v>
      </c>
      <c r="J53" s="57"/>
    </row>
    <row r="54" spans="2:10" ht="19.5">
      <c r="B54" s="7" t="s">
        <v>90</v>
      </c>
      <c r="C54" s="8" t="s">
        <v>17</v>
      </c>
      <c r="D54" s="8" t="s">
        <v>79</v>
      </c>
      <c r="E54" s="5">
        <v>600000</v>
      </c>
      <c r="F54" s="8" t="s">
        <v>80</v>
      </c>
      <c r="G54" s="5">
        <v>9911</v>
      </c>
      <c r="H54" s="5">
        <v>12914</v>
      </c>
      <c r="I54" s="6">
        <v>1.55</v>
      </c>
      <c r="J54" s="57"/>
    </row>
    <row r="55" spans="2:10" ht="19.5">
      <c r="B55" s="7" t="s">
        <v>91</v>
      </c>
      <c r="C55" s="8" t="s">
        <v>17</v>
      </c>
      <c r="D55" s="8" t="s">
        <v>54</v>
      </c>
      <c r="E55" s="5">
        <v>60000</v>
      </c>
      <c r="F55" s="8" t="s">
        <v>92</v>
      </c>
      <c r="G55" s="5">
        <v>10230</v>
      </c>
      <c r="H55" s="5">
        <v>25213</v>
      </c>
      <c r="I55" s="6">
        <v>3.02</v>
      </c>
      <c r="J55" s="57"/>
    </row>
    <row r="56" spans="2:10" ht="19.5">
      <c r="B56" s="7" t="s">
        <v>93</v>
      </c>
      <c r="C56" s="8" t="s">
        <v>17</v>
      </c>
      <c r="D56" s="8" t="s">
        <v>39</v>
      </c>
      <c r="E56" s="5">
        <v>20000</v>
      </c>
      <c r="F56" s="8" t="s">
        <v>23</v>
      </c>
      <c r="G56" s="5">
        <v>6188</v>
      </c>
      <c r="H56" s="5">
        <v>4379</v>
      </c>
      <c r="I56" s="6">
        <v>0.52</v>
      </c>
      <c r="J56" s="57"/>
    </row>
    <row r="57" spans="2:10" ht="29.25">
      <c r="B57" s="7" t="s">
        <v>94</v>
      </c>
      <c r="C57" s="8" t="s">
        <v>17</v>
      </c>
      <c r="D57" s="8" t="s">
        <v>25</v>
      </c>
      <c r="E57" s="5">
        <v>40789</v>
      </c>
      <c r="F57" s="8" t="s">
        <v>26</v>
      </c>
      <c r="G57" s="5">
        <v>2447</v>
      </c>
      <c r="H57" s="5">
        <v>2007</v>
      </c>
      <c r="I57" s="6">
        <v>0.24</v>
      </c>
      <c r="J57" s="57"/>
    </row>
    <row r="58" spans="2:10" ht="19.5">
      <c r="B58" s="7" t="s">
        <v>95</v>
      </c>
      <c r="C58" s="8" t="s">
        <v>17</v>
      </c>
      <c r="D58" s="8" t="s">
        <v>79</v>
      </c>
      <c r="E58" s="5">
        <v>1200000</v>
      </c>
      <c r="F58" s="8" t="s">
        <v>80</v>
      </c>
      <c r="G58" s="5">
        <v>11005</v>
      </c>
      <c r="H58" s="5">
        <v>9384</v>
      </c>
      <c r="I58" s="6">
        <v>1.1200000000000001</v>
      </c>
      <c r="J58" s="57"/>
    </row>
    <row r="59" spans="2:10" ht="29.25">
      <c r="B59" s="7" t="s">
        <v>96</v>
      </c>
      <c r="C59" s="8" t="s">
        <v>17</v>
      </c>
      <c r="D59" s="8" t="s">
        <v>25</v>
      </c>
      <c r="E59" s="5">
        <v>76000</v>
      </c>
      <c r="F59" s="8" t="s">
        <v>26</v>
      </c>
      <c r="G59" s="5">
        <v>3496</v>
      </c>
      <c r="H59" s="5">
        <v>14592</v>
      </c>
      <c r="I59" s="6">
        <v>1.75</v>
      </c>
      <c r="J59" s="57"/>
    </row>
    <row r="60" spans="2:10" ht="19.5">
      <c r="B60" s="7" t="s">
        <v>97</v>
      </c>
      <c r="C60" s="8" t="s">
        <v>17</v>
      </c>
      <c r="D60" s="8" t="s">
        <v>31</v>
      </c>
      <c r="E60" s="5">
        <v>15000</v>
      </c>
      <c r="F60" s="8" t="s">
        <v>98</v>
      </c>
      <c r="G60" s="5">
        <v>3228</v>
      </c>
      <c r="H60" s="5">
        <v>4043</v>
      </c>
      <c r="I60" s="6">
        <v>0.48</v>
      </c>
      <c r="J60" s="57"/>
    </row>
    <row r="61" spans="2:10" ht="29.25">
      <c r="B61" s="7" t="s">
        <v>99</v>
      </c>
      <c r="C61" s="8" t="s">
        <v>17</v>
      </c>
      <c r="D61" s="8" t="s">
        <v>25</v>
      </c>
      <c r="E61" s="5">
        <v>180000</v>
      </c>
      <c r="F61" s="8" t="s">
        <v>26</v>
      </c>
      <c r="G61" s="5">
        <v>1086</v>
      </c>
      <c r="H61" s="5">
        <v>1620</v>
      </c>
      <c r="I61" s="6">
        <v>0.19</v>
      </c>
      <c r="J61" s="57"/>
    </row>
    <row r="62" spans="2:10" ht="19.5">
      <c r="B62" s="7" t="s">
        <v>100</v>
      </c>
      <c r="C62" s="8" t="s">
        <v>17</v>
      </c>
      <c r="D62" s="8" t="s">
        <v>22</v>
      </c>
      <c r="E62" s="5">
        <v>13000</v>
      </c>
      <c r="F62" s="8" t="s">
        <v>23</v>
      </c>
      <c r="G62" s="5">
        <v>3762</v>
      </c>
      <c r="H62" s="5">
        <v>2014</v>
      </c>
      <c r="I62" s="6">
        <v>0.24</v>
      </c>
      <c r="J62" s="57"/>
    </row>
    <row r="63" spans="2:10" ht="19.5">
      <c r="B63" s="7" t="s">
        <v>101</v>
      </c>
      <c r="C63" s="8" t="s">
        <v>17</v>
      </c>
      <c r="D63" s="8" t="s">
        <v>22</v>
      </c>
      <c r="E63" s="5">
        <v>7600</v>
      </c>
      <c r="F63" s="8" t="s">
        <v>23</v>
      </c>
      <c r="G63" s="5">
        <v>3718</v>
      </c>
      <c r="H63" s="5">
        <v>2412</v>
      </c>
      <c r="I63" s="6">
        <v>0.28999999999999998</v>
      </c>
      <c r="J63" s="57"/>
    </row>
    <row r="64" spans="2:10" ht="29.25">
      <c r="B64" s="7" t="s">
        <v>102</v>
      </c>
      <c r="C64" s="8" t="s">
        <v>17</v>
      </c>
      <c r="D64" s="8" t="s">
        <v>25</v>
      </c>
      <c r="E64" s="5">
        <v>174275</v>
      </c>
      <c r="F64" s="8" t="s">
        <v>26</v>
      </c>
      <c r="G64" s="5">
        <v>2621</v>
      </c>
      <c r="H64" s="5">
        <v>1600</v>
      </c>
      <c r="I64" s="6">
        <v>0.19</v>
      </c>
      <c r="J64" s="57"/>
    </row>
    <row r="65" spans="2:10" ht="19.5">
      <c r="B65" s="7" t="s">
        <v>103</v>
      </c>
      <c r="C65" s="8" t="s">
        <v>17</v>
      </c>
      <c r="D65" s="8" t="s">
        <v>104</v>
      </c>
      <c r="E65" s="5">
        <v>6000</v>
      </c>
      <c r="F65" s="8" t="s">
        <v>105</v>
      </c>
      <c r="G65" s="5">
        <v>3387</v>
      </c>
      <c r="H65" s="5">
        <v>5357</v>
      </c>
      <c r="I65" s="6">
        <v>0.64</v>
      </c>
      <c r="J65" s="57"/>
    </row>
    <row r="66" spans="2:10" ht="29.25">
      <c r="B66" s="7" t="s">
        <v>106</v>
      </c>
      <c r="C66" s="8" t="s">
        <v>17</v>
      </c>
      <c r="D66" s="8" t="s">
        <v>25</v>
      </c>
      <c r="E66" s="5">
        <v>699509</v>
      </c>
      <c r="F66" s="8" t="s">
        <v>26</v>
      </c>
      <c r="G66" s="5">
        <v>9803</v>
      </c>
      <c r="H66" s="5">
        <v>9129</v>
      </c>
      <c r="I66" s="6">
        <v>1.0900000000000001</v>
      </c>
      <c r="J66" s="57"/>
    </row>
    <row r="67" spans="2:10" ht="29.25">
      <c r="B67" s="7" t="s">
        <v>107</v>
      </c>
      <c r="C67" s="8" t="s">
        <v>17</v>
      </c>
      <c r="D67" s="8" t="s">
        <v>25</v>
      </c>
      <c r="E67" s="5">
        <v>201809</v>
      </c>
      <c r="F67" s="8" t="s">
        <v>26</v>
      </c>
      <c r="G67" s="5">
        <v>11359</v>
      </c>
      <c r="H67" s="5">
        <v>15337</v>
      </c>
      <c r="I67" s="6">
        <v>1.83</v>
      </c>
      <c r="J67" s="57"/>
    </row>
    <row r="68" spans="2:10" ht="19.5">
      <c r="B68" s="7" t="s">
        <v>108</v>
      </c>
      <c r="C68" s="8" t="s">
        <v>17</v>
      </c>
      <c r="D68" s="8" t="s">
        <v>109</v>
      </c>
      <c r="E68" s="5">
        <v>160000</v>
      </c>
      <c r="F68" s="8" t="s">
        <v>110</v>
      </c>
      <c r="G68" s="5">
        <v>8796</v>
      </c>
      <c r="H68" s="5">
        <v>28544</v>
      </c>
      <c r="I68" s="6">
        <v>3.42</v>
      </c>
      <c r="J68" s="57"/>
    </row>
    <row r="69" spans="2:10" ht="29.25">
      <c r="B69" s="7" t="s">
        <v>111</v>
      </c>
      <c r="C69" s="8" t="s">
        <v>17</v>
      </c>
      <c r="D69" s="8" t="s">
        <v>25</v>
      </c>
      <c r="E69" s="5">
        <v>100000</v>
      </c>
      <c r="F69" s="8" t="s">
        <v>26</v>
      </c>
      <c r="G69" s="5">
        <v>2040</v>
      </c>
      <c r="H69" s="5">
        <v>4055</v>
      </c>
      <c r="I69" s="6">
        <v>0.48</v>
      </c>
      <c r="J69" s="57"/>
    </row>
    <row r="70" spans="2:10" ht="29.25">
      <c r="B70" s="7" t="s">
        <v>112</v>
      </c>
      <c r="C70" s="8" t="s">
        <v>17</v>
      </c>
      <c r="D70" s="8" t="s">
        <v>25</v>
      </c>
      <c r="E70" s="5">
        <v>22300</v>
      </c>
      <c r="F70" s="8" t="s">
        <v>26</v>
      </c>
      <c r="G70" s="5">
        <v>337</v>
      </c>
      <c r="H70" s="5">
        <v>323</v>
      </c>
      <c r="I70" s="6">
        <v>0.04</v>
      </c>
      <c r="J70" s="57"/>
    </row>
    <row r="71" spans="2:10" ht="19.5">
      <c r="B71" s="7" t="s">
        <v>113</v>
      </c>
      <c r="C71" s="8" t="s">
        <v>17</v>
      </c>
      <c r="D71" s="8" t="s">
        <v>114</v>
      </c>
      <c r="E71" s="5">
        <v>36000</v>
      </c>
      <c r="F71" s="8" t="s">
        <v>115</v>
      </c>
      <c r="G71" s="5">
        <v>9700</v>
      </c>
      <c r="H71" s="5">
        <v>27728</v>
      </c>
      <c r="I71" s="6">
        <v>3.32</v>
      </c>
      <c r="J71" s="57"/>
    </row>
    <row r="72" spans="2:10">
      <c r="B72" s="3" t="s">
        <v>116</v>
      </c>
      <c r="C72" s="4"/>
      <c r="D72" s="4"/>
      <c r="E72" s="5">
        <v>42740</v>
      </c>
      <c r="F72" s="4"/>
      <c r="G72" s="5">
        <v>2704</v>
      </c>
      <c r="H72" s="5">
        <v>5770</v>
      </c>
      <c r="I72" s="6">
        <v>0.69</v>
      </c>
      <c r="J72" s="57"/>
    </row>
    <row r="73" spans="2:10" ht="29.25">
      <c r="B73" s="7" t="s">
        <v>117</v>
      </c>
      <c r="C73" s="8" t="s">
        <v>116</v>
      </c>
      <c r="D73" s="8" t="s">
        <v>118</v>
      </c>
      <c r="E73" s="5">
        <v>42740</v>
      </c>
      <c r="F73" s="8" t="s">
        <v>26</v>
      </c>
      <c r="G73" s="5">
        <v>2704</v>
      </c>
      <c r="H73" s="5">
        <v>5770</v>
      </c>
      <c r="I73" s="6">
        <v>0.69</v>
      </c>
      <c r="J73" s="57"/>
    </row>
    <row r="74" spans="2:10">
      <c r="B74" s="3" t="s">
        <v>119</v>
      </c>
      <c r="C74" s="4"/>
      <c r="D74" s="4"/>
      <c r="E74" s="5" t="s">
        <v>0</v>
      </c>
      <c r="F74" s="4"/>
      <c r="G74" s="5" t="s">
        <v>0</v>
      </c>
      <c r="H74" s="5" t="s">
        <v>0</v>
      </c>
      <c r="I74" s="6" t="s">
        <v>0</v>
      </c>
      <c r="J74" s="57"/>
    </row>
    <row r="75" spans="2:10">
      <c r="B75" s="3" t="s">
        <v>120</v>
      </c>
      <c r="C75" s="4"/>
      <c r="D75" s="4"/>
      <c r="E75" s="5">
        <v>24060345</v>
      </c>
      <c r="F75" s="4"/>
      <c r="G75" s="5">
        <v>586013</v>
      </c>
      <c r="H75" s="5">
        <v>791297</v>
      </c>
      <c r="I75" s="6">
        <v>94.68</v>
      </c>
      <c r="J75" s="57"/>
    </row>
    <row r="80" spans="2:10" ht="27">
      <c r="B80" s="2" t="s">
        <v>178</v>
      </c>
      <c r="C80" s="2" t="s">
        <v>10</v>
      </c>
      <c r="D80" s="2" t="s">
        <v>11</v>
      </c>
      <c r="E80" s="2" t="s">
        <v>12</v>
      </c>
      <c r="F80" s="2" t="s">
        <v>13</v>
      </c>
      <c r="G80" s="2" t="s">
        <v>14</v>
      </c>
      <c r="H80" s="2" t="s">
        <v>15</v>
      </c>
      <c r="I80" s="2" t="s">
        <v>16</v>
      </c>
    </row>
    <row r="81" spans="2:14">
      <c r="B81" s="3" t="s">
        <v>17</v>
      </c>
      <c r="C81" s="4"/>
      <c r="D81" s="4"/>
      <c r="E81" s="5">
        <v>60000</v>
      </c>
      <c r="F81" s="4"/>
      <c r="G81" s="5">
        <v>6973</v>
      </c>
      <c r="H81" s="5">
        <v>7036</v>
      </c>
      <c r="I81" s="6">
        <v>0.84</v>
      </c>
    </row>
    <row r="82" spans="2:14" ht="29.25">
      <c r="B82" s="7" t="s">
        <v>179</v>
      </c>
      <c r="C82" s="8" t="s">
        <v>17</v>
      </c>
      <c r="D82" s="8" t="s">
        <v>180</v>
      </c>
      <c r="E82" s="5">
        <v>60000</v>
      </c>
      <c r="F82" s="8" t="s">
        <v>181</v>
      </c>
      <c r="G82" s="5">
        <v>6973</v>
      </c>
      <c r="H82" s="5">
        <v>7036</v>
      </c>
      <c r="I82" s="6">
        <v>0.84</v>
      </c>
      <c r="J82" s="57" t="s">
        <v>345</v>
      </c>
    </row>
    <row r="83" spans="2:14">
      <c r="B83" s="3" t="s">
        <v>116</v>
      </c>
      <c r="C83" s="4"/>
      <c r="D83" s="4"/>
      <c r="E83" s="5" t="s">
        <v>0</v>
      </c>
      <c r="F83" s="4"/>
      <c r="G83" s="5" t="s">
        <v>0</v>
      </c>
      <c r="H83" s="5" t="s">
        <v>0</v>
      </c>
      <c r="I83" s="6" t="s">
        <v>0</v>
      </c>
    </row>
    <row r="84" spans="2:14">
      <c r="B84" s="3" t="s">
        <v>119</v>
      </c>
      <c r="C84" s="4"/>
      <c r="D84" s="4"/>
      <c r="E84" s="5" t="s">
        <v>0</v>
      </c>
      <c r="F84" s="4"/>
      <c r="G84" s="5" t="s">
        <v>0</v>
      </c>
      <c r="H84" s="5" t="s">
        <v>0</v>
      </c>
      <c r="I84" s="6" t="s">
        <v>0</v>
      </c>
    </row>
    <row r="85" spans="2:14">
      <c r="B85" s="9" t="s">
        <v>120</v>
      </c>
      <c r="C85" s="15"/>
      <c r="D85" s="15"/>
      <c r="E85" s="10">
        <v>60000</v>
      </c>
      <c r="F85" s="15"/>
      <c r="G85" s="10">
        <v>6973</v>
      </c>
      <c r="H85" s="10">
        <v>7036</v>
      </c>
      <c r="I85" s="16">
        <v>0.84</v>
      </c>
    </row>
    <row r="88" spans="2:14" ht="27">
      <c r="B88" s="2" t="s">
        <v>165</v>
      </c>
      <c r="C88" s="2" t="s">
        <v>10</v>
      </c>
      <c r="D88" s="2" t="s">
        <v>11</v>
      </c>
      <c r="E88" s="2" t="s">
        <v>166</v>
      </c>
      <c r="F88" s="2" t="s">
        <v>13</v>
      </c>
      <c r="G88" s="2" t="s">
        <v>167</v>
      </c>
      <c r="H88" s="2" t="s">
        <v>157</v>
      </c>
      <c r="I88" s="2" t="s">
        <v>168</v>
      </c>
      <c r="J88" s="2" t="s">
        <v>12</v>
      </c>
      <c r="K88" s="2" t="s">
        <v>14</v>
      </c>
      <c r="L88" s="2" t="s">
        <v>15</v>
      </c>
      <c r="M88" s="2" t="s">
        <v>16</v>
      </c>
    </row>
    <row r="89" spans="2:14">
      <c r="B89" s="3" t="s">
        <v>169</v>
      </c>
      <c r="C89" s="20"/>
      <c r="D89" s="20"/>
      <c r="E89" s="20"/>
      <c r="F89" s="20"/>
      <c r="G89" s="20"/>
      <c r="H89" s="21"/>
      <c r="I89" s="22"/>
      <c r="J89" s="5">
        <v>14500</v>
      </c>
      <c r="K89" s="5">
        <v>14716</v>
      </c>
      <c r="L89" s="5">
        <v>14791</v>
      </c>
      <c r="M89" s="6">
        <v>1.77</v>
      </c>
    </row>
    <row r="90" spans="2:14">
      <c r="B90" s="7" t="s">
        <v>170</v>
      </c>
      <c r="C90" s="20"/>
      <c r="D90" s="20"/>
      <c r="E90" s="20"/>
      <c r="F90" s="20"/>
      <c r="G90" s="20"/>
      <c r="H90" s="21"/>
      <c r="I90" s="22"/>
      <c r="J90" s="5">
        <v>14500</v>
      </c>
      <c r="K90" s="5">
        <v>14716</v>
      </c>
      <c r="L90" s="5">
        <v>14791</v>
      </c>
      <c r="M90" s="6">
        <v>1.77</v>
      </c>
      <c r="N90" t="s">
        <v>345</v>
      </c>
    </row>
    <row r="91" spans="2:14">
      <c r="B91" s="14" t="s">
        <v>17</v>
      </c>
      <c r="C91" s="20"/>
      <c r="D91" s="20"/>
      <c r="E91" s="20"/>
      <c r="F91" s="20"/>
      <c r="G91" s="20"/>
      <c r="H91" s="21"/>
      <c r="I91" s="22"/>
      <c r="J91" s="5">
        <v>14500</v>
      </c>
      <c r="K91" s="5">
        <v>14716</v>
      </c>
      <c r="L91" s="5">
        <v>14791</v>
      </c>
      <c r="M91" s="6">
        <v>1.77</v>
      </c>
      <c r="N91" s="57" t="s">
        <v>345</v>
      </c>
    </row>
    <row r="92" spans="2:14" ht="29.25">
      <c r="B92" s="23" t="s">
        <v>171</v>
      </c>
      <c r="C92" s="3" t="s">
        <v>17</v>
      </c>
      <c r="D92" s="3" t="s">
        <v>172</v>
      </c>
      <c r="E92" s="3" t="s">
        <v>173</v>
      </c>
      <c r="F92" s="3" t="s">
        <v>26</v>
      </c>
      <c r="G92" s="54">
        <v>44311</v>
      </c>
      <c r="H92" s="88" t="s">
        <v>350</v>
      </c>
      <c r="I92" s="13">
        <v>1000</v>
      </c>
      <c r="J92" s="5">
        <v>14500</v>
      </c>
      <c r="K92" s="5">
        <v>14716</v>
      </c>
      <c r="L92" s="5">
        <v>14791</v>
      </c>
      <c r="M92" s="6">
        <v>1.77</v>
      </c>
      <c r="N92" s="57" t="s">
        <v>345</v>
      </c>
    </row>
    <row r="93" spans="2:14">
      <c r="B93" s="7" t="s">
        <v>174</v>
      </c>
      <c r="C93" s="20"/>
      <c r="D93" s="20"/>
      <c r="E93" s="20"/>
      <c r="F93" s="20"/>
      <c r="G93" s="20"/>
      <c r="H93" s="21"/>
      <c r="I93" s="22"/>
      <c r="J93" s="5" t="s">
        <v>0</v>
      </c>
      <c r="K93" s="5" t="s">
        <v>0</v>
      </c>
      <c r="L93" s="5" t="s">
        <v>0</v>
      </c>
      <c r="M93" s="6" t="s">
        <v>0</v>
      </c>
    </row>
    <row r="94" spans="2:14">
      <c r="B94" s="7" t="s">
        <v>175</v>
      </c>
      <c r="C94" s="20"/>
      <c r="D94" s="20"/>
      <c r="E94" s="20"/>
      <c r="F94" s="20"/>
      <c r="G94" s="20"/>
      <c r="H94" s="21"/>
      <c r="I94" s="22"/>
      <c r="J94" s="5" t="s">
        <v>0</v>
      </c>
      <c r="K94" s="5" t="s">
        <v>0</v>
      </c>
      <c r="L94" s="5" t="s">
        <v>0</v>
      </c>
      <c r="M94" s="6" t="s">
        <v>0</v>
      </c>
    </row>
    <row r="95" spans="2:14">
      <c r="B95" s="7" t="s">
        <v>176</v>
      </c>
      <c r="C95" s="20"/>
      <c r="D95" s="20"/>
      <c r="E95" s="20"/>
      <c r="F95" s="20"/>
      <c r="G95" s="20"/>
      <c r="H95" s="21"/>
      <c r="I95" s="22"/>
      <c r="J95" s="5" t="s">
        <v>0</v>
      </c>
      <c r="K95" s="5" t="s">
        <v>0</v>
      </c>
      <c r="L95" s="5" t="s">
        <v>0</v>
      </c>
      <c r="M95" s="6" t="s">
        <v>0</v>
      </c>
    </row>
    <row r="96" spans="2:14">
      <c r="B96" s="3" t="s">
        <v>177</v>
      </c>
      <c r="C96" s="20"/>
      <c r="D96" s="20"/>
      <c r="E96" s="20"/>
      <c r="F96" s="20"/>
      <c r="G96" s="20"/>
      <c r="H96" s="21"/>
      <c r="I96" s="22"/>
      <c r="J96" s="5" t="s">
        <v>0</v>
      </c>
      <c r="K96" s="5" t="s">
        <v>0</v>
      </c>
      <c r="L96" s="5" t="s">
        <v>0</v>
      </c>
      <c r="M96" s="6" t="s">
        <v>0</v>
      </c>
    </row>
    <row r="97" spans="2:13">
      <c r="B97" s="7" t="s">
        <v>170</v>
      </c>
      <c r="C97" s="20"/>
      <c r="D97" s="20"/>
      <c r="E97" s="20"/>
      <c r="F97" s="20"/>
      <c r="G97" s="20"/>
      <c r="H97" s="21"/>
      <c r="I97" s="22"/>
      <c r="J97" s="5" t="s">
        <v>0</v>
      </c>
      <c r="K97" s="5" t="s">
        <v>0</v>
      </c>
      <c r="L97" s="5" t="s">
        <v>0</v>
      </c>
      <c r="M97" s="6" t="s">
        <v>0</v>
      </c>
    </row>
    <row r="98" spans="2:13">
      <c r="B98" s="7" t="s">
        <v>174</v>
      </c>
      <c r="C98" s="20"/>
      <c r="D98" s="20"/>
      <c r="E98" s="20"/>
      <c r="F98" s="20"/>
      <c r="G98" s="20"/>
      <c r="H98" s="21"/>
      <c r="I98" s="22"/>
      <c r="J98" s="5" t="s">
        <v>0</v>
      </c>
      <c r="K98" s="5" t="s">
        <v>0</v>
      </c>
      <c r="L98" s="5" t="s">
        <v>0</v>
      </c>
      <c r="M98" s="6" t="s">
        <v>0</v>
      </c>
    </row>
    <row r="99" spans="2:13">
      <c r="B99" s="7" t="s">
        <v>175</v>
      </c>
      <c r="C99" s="20"/>
      <c r="D99" s="20"/>
      <c r="E99" s="20"/>
      <c r="F99" s="20"/>
      <c r="G99" s="20"/>
      <c r="H99" s="21"/>
      <c r="I99" s="22"/>
      <c r="J99" s="5" t="s">
        <v>0</v>
      </c>
      <c r="K99" s="5" t="s">
        <v>0</v>
      </c>
      <c r="L99" s="5" t="s">
        <v>0</v>
      </c>
      <c r="M99" s="6" t="s">
        <v>0</v>
      </c>
    </row>
    <row r="100" spans="2:13">
      <c r="B100" s="7" t="s">
        <v>176</v>
      </c>
      <c r="C100" s="20"/>
      <c r="D100" s="20"/>
      <c r="E100" s="20"/>
      <c r="F100" s="20"/>
      <c r="G100" s="20"/>
      <c r="H100" s="21"/>
      <c r="I100" s="22"/>
      <c r="J100" s="5" t="s">
        <v>0</v>
      </c>
      <c r="K100" s="5" t="s">
        <v>0</v>
      </c>
      <c r="L100" s="5" t="s">
        <v>0</v>
      </c>
      <c r="M100" s="6" t="s">
        <v>0</v>
      </c>
    </row>
    <row r="101" spans="2:13">
      <c r="B101" s="9" t="s">
        <v>120</v>
      </c>
      <c r="C101" s="24"/>
      <c r="D101" s="24"/>
      <c r="E101" s="24"/>
      <c r="F101" s="24"/>
      <c r="G101" s="24"/>
      <c r="H101" s="25"/>
      <c r="I101" s="18"/>
      <c r="J101" s="5">
        <v>14500</v>
      </c>
      <c r="K101" s="10">
        <v>14716</v>
      </c>
      <c r="L101" s="10">
        <v>14791</v>
      </c>
      <c r="M101" s="16">
        <v>1.77</v>
      </c>
    </row>
    <row r="109" spans="2:13" ht="36">
      <c r="B109" s="2" t="s">
        <v>153</v>
      </c>
      <c r="C109" s="2" t="s">
        <v>154</v>
      </c>
      <c r="D109" s="2" t="s">
        <v>155</v>
      </c>
      <c r="E109" s="2" t="s">
        <v>156</v>
      </c>
      <c r="F109" s="2" t="s">
        <v>157</v>
      </c>
      <c r="G109" s="2" t="s">
        <v>158</v>
      </c>
      <c r="H109" s="2" t="s">
        <v>14</v>
      </c>
      <c r="I109" s="2" t="s">
        <v>159</v>
      </c>
      <c r="J109" s="2" t="s">
        <v>15</v>
      </c>
      <c r="K109" s="2" t="s">
        <v>16</v>
      </c>
    </row>
    <row r="110" spans="2:13">
      <c r="B110" s="3" t="s">
        <v>160</v>
      </c>
      <c r="C110" s="4"/>
      <c r="D110" s="4"/>
      <c r="E110" s="4"/>
      <c r="F110" s="4"/>
      <c r="G110" s="5"/>
      <c r="H110" s="5">
        <v>13835</v>
      </c>
      <c r="I110" s="5"/>
      <c r="J110" s="5">
        <v>13835</v>
      </c>
      <c r="K110" s="6">
        <v>1.66</v>
      </c>
    </row>
    <row r="111" spans="2:13">
      <c r="B111" s="7" t="s">
        <v>346</v>
      </c>
      <c r="C111" s="8" t="s">
        <v>161</v>
      </c>
      <c r="D111" s="8" t="s">
        <v>26</v>
      </c>
      <c r="E111" s="8" t="s">
        <v>162</v>
      </c>
      <c r="F111" s="17" t="s">
        <v>163</v>
      </c>
      <c r="G111" s="5">
        <v>13835</v>
      </c>
      <c r="H111" s="5">
        <v>13835</v>
      </c>
      <c r="I111" s="5">
        <v>13835</v>
      </c>
      <c r="J111" s="5">
        <v>13835</v>
      </c>
      <c r="K111" s="6">
        <v>1.66</v>
      </c>
      <c r="L111" s="57" t="s">
        <v>345</v>
      </c>
    </row>
    <row r="112" spans="2:13">
      <c r="B112" s="3" t="s">
        <v>164</v>
      </c>
      <c r="C112" s="4"/>
      <c r="D112" s="4"/>
      <c r="E112" s="4"/>
      <c r="F112" s="4"/>
      <c r="G112" s="5"/>
      <c r="H112" s="5" t="s">
        <v>0</v>
      </c>
      <c r="I112" s="5"/>
      <c r="J112" s="5" t="s">
        <v>0</v>
      </c>
      <c r="K112" s="6" t="s">
        <v>0</v>
      </c>
    </row>
    <row r="113" spans="2:11">
      <c r="B113" s="9" t="s">
        <v>120</v>
      </c>
      <c r="C113" s="18"/>
      <c r="D113" s="18"/>
      <c r="E113" s="18"/>
      <c r="F113" s="18"/>
      <c r="G113" s="19"/>
      <c r="H113" s="10">
        <v>13835</v>
      </c>
      <c r="I113" s="19"/>
      <c r="J113" s="10">
        <v>13835</v>
      </c>
      <c r="K113" s="16">
        <v>1.66</v>
      </c>
    </row>
    <row r="116" spans="2:11">
      <c r="B116" s="53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"/>
  <sheetViews>
    <sheetView workbookViewId="0">
      <selection activeCell="E25" sqref="E25"/>
    </sheetView>
  </sheetViews>
  <sheetFormatPr defaultRowHeight="14.25"/>
  <cols>
    <col min="1" max="1" width="3.25" customWidth="1"/>
    <col min="2" max="2" width="31.25" customWidth="1"/>
    <col min="3" max="10" width="13.75" customWidth="1"/>
  </cols>
  <sheetData>
    <row r="7" spans="2:2">
      <c r="B7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topLeftCell="A10" workbookViewId="0">
      <selection activeCell="I11" sqref="I11"/>
    </sheetView>
  </sheetViews>
  <sheetFormatPr defaultRowHeight="14.25"/>
  <cols>
    <col min="1" max="1" width="3.25" customWidth="1"/>
    <col min="2" max="2" width="47.875" customWidth="1"/>
    <col min="3" max="4" width="12.875" customWidth="1"/>
  </cols>
  <sheetData>
    <row r="2" spans="2:4" ht="18">
      <c r="B2" s="2" t="s">
        <v>121</v>
      </c>
      <c r="C2" s="44" t="s">
        <v>122</v>
      </c>
      <c r="D2" s="44" t="s">
        <v>123</v>
      </c>
    </row>
    <row r="3" spans="2:4">
      <c r="B3" s="9" t="s">
        <v>124</v>
      </c>
      <c r="C3" s="10">
        <v>835770</v>
      </c>
      <c r="D3" s="10">
        <v>748706</v>
      </c>
    </row>
    <row r="4" spans="2:4">
      <c r="B4" s="7" t="s">
        <v>125</v>
      </c>
      <c r="C4" s="60">
        <v>6232</v>
      </c>
      <c r="D4" s="60">
        <v>1651</v>
      </c>
    </row>
    <row r="5" spans="2:4">
      <c r="B5" s="7" t="s">
        <v>126</v>
      </c>
      <c r="C5" s="60">
        <v>2579</v>
      </c>
      <c r="D5" s="60">
        <v>7422</v>
      </c>
    </row>
    <row r="6" spans="2:4">
      <c r="B6" s="7" t="s">
        <v>127</v>
      </c>
      <c r="C6" s="60" t="s">
        <v>0</v>
      </c>
      <c r="D6" s="60" t="s">
        <v>0</v>
      </c>
    </row>
    <row r="7" spans="2:4">
      <c r="B7" s="7" t="s">
        <v>128</v>
      </c>
      <c r="C7" s="60">
        <v>813124</v>
      </c>
      <c r="D7" s="60">
        <v>725117</v>
      </c>
    </row>
    <row r="8" spans="2:4">
      <c r="B8" s="7" t="s">
        <v>129</v>
      </c>
      <c r="C8" s="60">
        <v>14791</v>
      </c>
      <c r="D8" s="60">
        <v>48382</v>
      </c>
    </row>
    <row r="9" spans="2:4">
      <c r="B9" s="7" t="s">
        <v>130</v>
      </c>
      <c r="C9" s="60">
        <v>13835</v>
      </c>
      <c r="D9" s="60">
        <v>14516</v>
      </c>
    </row>
    <row r="10" spans="2:4">
      <c r="B10" s="7" t="s">
        <v>129</v>
      </c>
      <c r="C10" s="60" t="s">
        <v>0</v>
      </c>
      <c r="D10" s="60" t="s">
        <v>0</v>
      </c>
    </row>
    <row r="11" spans="2:4">
      <c r="B11" s="7" t="s">
        <v>131</v>
      </c>
      <c r="C11" s="60" t="s">
        <v>0</v>
      </c>
      <c r="D11" s="60" t="s">
        <v>0</v>
      </c>
    </row>
    <row r="12" spans="2:4">
      <c r="B12" s="7" t="s">
        <v>132</v>
      </c>
      <c r="C12" s="60" t="s">
        <v>0</v>
      </c>
      <c r="D12" s="60" t="s">
        <v>0</v>
      </c>
    </row>
    <row r="13" spans="2:4">
      <c r="B13" s="9" t="s">
        <v>133</v>
      </c>
      <c r="C13" s="10">
        <v>16896</v>
      </c>
      <c r="D13" s="10">
        <v>7602</v>
      </c>
    </row>
    <row r="14" spans="2:4">
      <c r="B14" s="9" t="s">
        <v>134</v>
      </c>
      <c r="C14" s="10">
        <v>818874</v>
      </c>
      <c r="D14" s="10">
        <v>741104</v>
      </c>
    </row>
    <row r="15" spans="2:4">
      <c r="B15" s="9" t="s">
        <v>135</v>
      </c>
      <c r="C15" s="10">
        <v>772635</v>
      </c>
      <c r="D15" s="10">
        <v>760517</v>
      </c>
    </row>
    <row r="16" spans="2:4">
      <c r="B16" s="7" t="s">
        <v>136</v>
      </c>
      <c r="C16" s="60">
        <v>13394187</v>
      </c>
      <c r="D16" s="60">
        <v>13246736</v>
      </c>
    </row>
    <row r="17" spans="2:4">
      <c r="B17" s="7" t="s">
        <v>137</v>
      </c>
      <c r="C17" s="60">
        <v>-12621552</v>
      </c>
      <c r="D17" s="60">
        <v>-12486219</v>
      </c>
    </row>
    <row r="18" spans="2:4">
      <c r="B18" s="9" t="s">
        <v>138</v>
      </c>
      <c r="C18" s="10">
        <v>-158985</v>
      </c>
      <c r="D18" s="10">
        <v>-149392</v>
      </c>
    </row>
    <row r="19" spans="2:4">
      <c r="B19" s="7" t="s">
        <v>139</v>
      </c>
      <c r="C19" s="60">
        <v>-38768</v>
      </c>
      <c r="D19" s="60">
        <v>-33571</v>
      </c>
    </row>
    <row r="20" spans="2:4">
      <c r="B20" s="7" t="s">
        <v>140</v>
      </c>
      <c r="C20" s="60">
        <v>-120217</v>
      </c>
      <c r="D20" s="60">
        <v>-115821</v>
      </c>
    </row>
    <row r="21" spans="2:4">
      <c r="B21" s="9" t="s">
        <v>141</v>
      </c>
      <c r="C21" s="10">
        <v>205224</v>
      </c>
      <c r="D21" s="10">
        <v>129979</v>
      </c>
    </row>
    <row r="22" spans="2:4">
      <c r="B22" s="9" t="s">
        <v>142</v>
      </c>
      <c r="C22" s="10">
        <v>818874</v>
      </c>
      <c r="D22" s="10">
        <v>741104</v>
      </c>
    </row>
    <row r="23" spans="2:4">
      <c r="B23" s="9"/>
      <c r="C23" s="11"/>
      <c r="D23" s="11"/>
    </row>
    <row r="24" spans="2:4">
      <c r="B24" s="3" t="s">
        <v>143</v>
      </c>
      <c r="C24" s="61">
        <v>2090197.395</v>
      </c>
      <c r="D24" s="61">
        <v>2054188.0330000001</v>
      </c>
    </row>
    <row r="25" spans="2:4">
      <c r="B25" s="7" t="s">
        <v>144</v>
      </c>
      <c r="C25" s="61">
        <v>1420626.5190000001</v>
      </c>
      <c r="D25" s="61">
        <v>1462269.38</v>
      </c>
    </row>
    <row r="26" spans="2:4">
      <c r="B26" s="7" t="s">
        <v>145</v>
      </c>
      <c r="C26" s="61">
        <v>0.29199999999999998</v>
      </c>
      <c r="D26" s="61" t="s">
        <v>0</v>
      </c>
    </row>
    <row r="27" spans="2:4">
      <c r="B27" s="7" t="s">
        <v>146</v>
      </c>
      <c r="C27" s="61">
        <v>31498.800999999999</v>
      </c>
      <c r="D27" s="61">
        <v>46623.54</v>
      </c>
    </row>
    <row r="28" spans="2:4">
      <c r="B28" s="7" t="s">
        <v>147</v>
      </c>
      <c r="C28" s="61">
        <v>27972.281999999999</v>
      </c>
      <c r="D28" s="61">
        <v>35313.847999999998</v>
      </c>
    </row>
    <row r="29" spans="2:4">
      <c r="B29" s="7" t="s">
        <v>148</v>
      </c>
      <c r="C29" s="61">
        <v>72232.740000000005</v>
      </c>
      <c r="D29" s="61">
        <v>137947.897</v>
      </c>
    </row>
    <row r="30" spans="2:4">
      <c r="B30" s="7" t="s">
        <v>149</v>
      </c>
      <c r="C30" s="61">
        <v>510514.67</v>
      </c>
      <c r="D30" s="61">
        <v>347731.79700000002</v>
      </c>
    </row>
    <row r="31" spans="2:4">
      <c r="B31" s="7" t="s">
        <v>150</v>
      </c>
      <c r="C31" s="61">
        <v>17438.559000000001</v>
      </c>
      <c r="D31" s="61">
        <v>14494.433000000001</v>
      </c>
    </row>
    <row r="32" spans="2:4">
      <c r="B32" s="7" t="s">
        <v>151</v>
      </c>
      <c r="C32" s="61">
        <v>9913.5319999999992</v>
      </c>
      <c r="D32" s="61">
        <v>9807.1380000000008</v>
      </c>
    </row>
    <row r="33" spans="2:4">
      <c r="B33" s="3" t="s">
        <v>152</v>
      </c>
      <c r="C33" s="13"/>
      <c r="D33" s="13"/>
    </row>
    <row r="34" spans="2:4">
      <c r="B34" s="7" t="s">
        <v>144</v>
      </c>
      <c r="C34" s="13">
        <v>376.26</v>
      </c>
      <c r="D34" s="13">
        <v>349.17</v>
      </c>
    </row>
    <row r="35" spans="2:4">
      <c r="B35" s="7" t="s">
        <v>145</v>
      </c>
      <c r="C35" s="13">
        <v>375.27</v>
      </c>
      <c r="D35" s="13" t="s">
        <v>0</v>
      </c>
    </row>
    <row r="36" spans="2:4">
      <c r="B36" s="7" t="s">
        <v>146</v>
      </c>
      <c r="C36" s="13">
        <v>458.73</v>
      </c>
      <c r="D36" s="13">
        <v>420.75</v>
      </c>
    </row>
    <row r="37" spans="2:4">
      <c r="B37" s="7" t="s">
        <v>147</v>
      </c>
      <c r="C37" s="13">
        <v>453.34</v>
      </c>
      <c r="D37" s="13">
        <v>411.4</v>
      </c>
    </row>
    <row r="38" spans="2:4">
      <c r="B38" s="7" t="s">
        <v>148</v>
      </c>
      <c r="C38" s="13">
        <v>438.3</v>
      </c>
      <c r="D38" s="13">
        <v>397.46</v>
      </c>
    </row>
    <row r="39" spans="2:4">
      <c r="B39" s="7" t="s">
        <v>149</v>
      </c>
      <c r="C39" s="13">
        <v>418.33</v>
      </c>
      <c r="D39" s="13">
        <v>379</v>
      </c>
    </row>
    <row r="40" spans="2:4">
      <c r="B40" s="7" t="s">
        <v>150</v>
      </c>
      <c r="C40" s="13">
        <v>442.07</v>
      </c>
      <c r="D40" s="13">
        <v>403.42</v>
      </c>
    </row>
    <row r="41" spans="2:4">
      <c r="B41" s="7" t="s">
        <v>151</v>
      </c>
      <c r="C41" s="13">
        <v>432.02</v>
      </c>
      <c r="D41" s="13">
        <v>399.09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topLeftCell="A12" zoomScale="110" workbookViewId="0">
      <selection activeCell="E12" sqref="E1:H1048576"/>
    </sheetView>
  </sheetViews>
  <sheetFormatPr defaultRowHeight="14.25"/>
  <cols>
    <col min="1" max="1" width="3.25" customWidth="1"/>
    <col min="2" max="2" width="42.625" customWidth="1"/>
    <col min="3" max="4" width="12.25" customWidth="1"/>
  </cols>
  <sheetData>
    <row r="2" spans="2:4" ht="18">
      <c r="B2" s="37" t="s">
        <v>297</v>
      </c>
      <c r="C2" s="37" t="s">
        <v>182</v>
      </c>
      <c r="D2" s="37" t="s">
        <v>183</v>
      </c>
    </row>
    <row r="3" spans="2:4">
      <c r="B3" s="33" t="s">
        <v>298</v>
      </c>
      <c r="C3" s="34">
        <v>11277</v>
      </c>
      <c r="D3" s="34">
        <v>23572</v>
      </c>
    </row>
    <row r="4" spans="2:4">
      <c r="B4" s="39" t="s">
        <v>299</v>
      </c>
      <c r="C4" s="28">
        <v>10693</v>
      </c>
      <c r="D4" s="28">
        <v>22412</v>
      </c>
    </row>
    <row r="5" spans="2:4">
      <c r="B5" s="39" t="s">
        <v>300</v>
      </c>
      <c r="C5" s="28">
        <v>567</v>
      </c>
      <c r="D5" s="28">
        <v>964</v>
      </c>
    </row>
    <row r="6" spans="2:4">
      <c r="B6" s="39" t="s">
        <v>301</v>
      </c>
      <c r="C6" s="28" t="s">
        <v>0</v>
      </c>
      <c r="D6" s="28" t="s">
        <v>0</v>
      </c>
    </row>
    <row r="7" spans="2:4">
      <c r="B7" s="39" t="s">
        <v>302</v>
      </c>
      <c r="C7" s="28">
        <v>9</v>
      </c>
      <c r="D7" s="28">
        <v>193</v>
      </c>
    </row>
    <row r="8" spans="2:4">
      <c r="B8" s="39" t="s">
        <v>190</v>
      </c>
      <c r="C8" s="28">
        <v>8</v>
      </c>
      <c r="D8" s="28">
        <v>3</v>
      </c>
    </row>
    <row r="9" spans="2:4">
      <c r="B9" s="33" t="s">
        <v>303</v>
      </c>
      <c r="C9" s="34">
        <v>16479</v>
      </c>
      <c r="D9" s="34">
        <v>21855</v>
      </c>
    </row>
    <row r="10" spans="2:4">
      <c r="B10" s="39" t="s">
        <v>193</v>
      </c>
      <c r="C10" s="28">
        <v>15330</v>
      </c>
      <c r="D10" s="28">
        <v>21084</v>
      </c>
    </row>
    <row r="11" spans="2:4">
      <c r="B11" s="39" t="s">
        <v>194</v>
      </c>
      <c r="C11" s="28" t="s">
        <v>0</v>
      </c>
      <c r="D11" s="28" t="s">
        <v>0</v>
      </c>
    </row>
    <row r="12" spans="2:4">
      <c r="B12" s="39" t="s">
        <v>195</v>
      </c>
      <c r="C12" s="28">
        <v>143</v>
      </c>
      <c r="D12" s="28">
        <v>85</v>
      </c>
    </row>
    <row r="13" spans="2:4">
      <c r="B13" s="39" t="s">
        <v>196</v>
      </c>
      <c r="C13" s="28">
        <v>232</v>
      </c>
      <c r="D13" s="28">
        <v>291</v>
      </c>
    </row>
    <row r="14" spans="2:4">
      <c r="B14" s="39" t="s">
        <v>197</v>
      </c>
      <c r="C14" s="28" t="s">
        <v>0</v>
      </c>
      <c r="D14" s="28" t="s">
        <v>0</v>
      </c>
    </row>
    <row r="15" spans="2:4">
      <c r="B15" s="39" t="s">
        <v>198</v>
      </c>
      <c r="C15" s="28" t="s">
        <v>0</v>
      </c>
      <c r="D15" s="28" t="s">
        <v>0</v>
      </c>
    </row>
    <row r="16" spans="2:4">
      <c r="B16" s="39" t="s">
        <v>199</v>
      </c>
      <c r="C16" s="28" t="s">
        <v>0</v>
      </c>
      <c r="D16" s="28" t="s">
        <v>0</v>
      </c>
    </row>
    <row r="17" spans="2:4">
      <c r="B17" s="39" t="s">
        <v>200</v>
      </c>
      <c r="C17" s="28">
        <v>1</v>
      </c>
      <c r="D17" s="28">
        <v>1</v>
      </c>
    </row>
    <row r="18" spans="2:4">
      <c r="B18" s="39" t="s">
        <v>201</v>
      </c>
      <c r="C18" s="28" t="s">
        <v>0</v>
      </c>
      <c r="D18" s="28" t="s">
        <v>0</v>
      </c>
    </row>
    <row r="19" spans="2:4">
      <c r="B19" s="39" t="s">
        <v>202</v>
      </c>
      <c r="C19" s="28" t="s">
        <v>0</v>
      </c>
      <c r="D19" s="28" t="s">
        <v>0</v>
      </c>
    </row>
    <row r="20" spans="2:4">
      <c r="B20" s="39" t="s">
        <v>203</v>
      </c>
      <c r="C20" s="28" t="s">
        <v>0</v>
      </c>
      <c r="D20" s="28" t="s">
        <v>0</v>
      </c>
    </row>
    <row r="21" spans="2:4">
      <c r="B21" s="39" t="s">
        <v>204</v>
      </c>
      <c r="C21" s="28" t="s">
        <v>0</v>
      </c>
      <c r="D21" s="28" t="s">
        <v>0</v>
      </c>
    </row>
    <row r="22" spans="2:4">
      <c r="B22" s="39" t="s">
        <v>190</v>
      </c>
      <c r="C22" s="28">
        <v>773</v>
      </c>
      <c r="D22" s="28">
        <v>394</v>
      </c>
    </row>
    <row r="23" spans="2:4">
      <c r="B23" s="33" t="s">
        <v>304</v>
      </c>
      <c r="C23" s="28">
        <v>5</v>
      </c>
      <c r="D23" s="28" t="s">
        <v>0</v>
      </c>
    </row>
    <row r="24" spans="2:4">
      <c r="B24" s="33" t="s">
        <v>305</v>
      </c>
      <c r="C24" s="28">
        <v>16474</v>
      </c>
      <c r="D24" s="28">
        <v>21855</v>
      </c>
    </row>
    <row r="25" spans="2:4">
      <c r="B25" s="33" t="s">
        <v>306</v>
      </c>
      <c r="C25" s="28">
        <v>-5197</v>
      </c>
      <c r="D25" s="28">
        <v>1717</v>
      </c>
    </row>
    <row r="26" spans="2:4">
      <c r="B26" s="33" t="s">
        <v>307</v>
      </c>
      <c r="C26" s="28">
        <v>70849</v>
      </c>
      <c r="D26" s="28">
        <v>13840</v>
      </c>
    </row>
    <row r="27" spans="2:4">
      <c r="B27" s="39" t="s">
        <v>308</v>
      </c>
      <c r="C27" s="28">
        <v>-4396</v>
      </c>
      <c r="D27" s="28">
        <v>-7954</v>
      </c>
    </row>
    <row r="28" spans="2:4">
      <c r="B28" s="40" t="s">
        <v>309</v>
      </c>
      <c r="C28" s="28">
        <v>-241</v>
      </c>
      <c r="D28" s="28">
        <v>154</v>
      </c>
    </row>
    <row r="29" spans="2:4" ht="19.5">
      <c r="B29" s="39" t="s">
        <v>310</v>
      </c>
      <c r="C29" s="28">
        <v>75245</v>
      </c>
      <c r="D29" s="28">
        <v>21794</v>
      </c>
    </row>
    <row r="30" spans="2:4">
      <c r="B30" s="40" t="s">
        <v>309</v>
      </c>
      <c r="C30" s="28">
        <v>68</v>
      </c>
      <c r="D30" s="28">
        <v>-2628</v>
      </c>
    </row>
    <row r="31" spans="2:4">
      <c r="B31" s="33" t="s">
        <v>311</v>
      </c>
      <c r="C31" s="28">
        <v>65652</v>
      </c>
      <c r="D31" s="28">
        <v>15557</v>
      </c>
    </row>
    <row r="32" spans="2:4">
      <c r="B32" s="3" t="s">
        <v>312</v>
      </c>
      <c r="C32" s="13"/>
      <c r="D32" s="13"/>
    </row>
    <row r="33" spans="2:4">
      <c r="B33" s="40" t="s">
        <v>144</v>
      </c>
      <c r="C33" s="29">
        <v>27.61</v>
      </c>
      <c r="D33" s="29">
        <v>4.28</v>
      </c>
    </row>
    <row r="34" spans="2:4">
      <c r="B34" s="40" t="s">
        <v>145</v>
      </c>
      <c r="C34" s="29">
        <v>34.54</v>
      </c>
      <c r="D34" s="29" t="s">
        <v>0</v>
      </c>
    </row>
    <row r="35" spans="2:4">
      <c r="B35" s="40" t="s">
        <v>146</v>
      </c>
      <c r="C35" s="29">
        <v>36.547363131507211</v>
      </c>
      <c r="D35" s="29">
        <v>5.6001669999999999</v>
      </c>
    </row>
    <row r="36" spans="2:4">
      <c r="B36" s="40" t="s">
        <v>147</v>
      </c>
      <c r="C36" s="29">
        <v>41.34034076311351</v>
      </c>
      <c r="D36" s="29">
        <v>14.74</v>
      </c>
    </row>
    <row r="37" spans="2:4">
      <c r="B37" s="40" t="s">
        <v>148</v>
      </c>
      <c r="C37" s="29">
        <v>40.110894505624707</v>
      </c>
      <c r="D37" s="29">
        <v>16.980301999999998</v>
      </c>
    </row>
    <row r="38" spans="2:4">
      <c r="B38" s="40" t="s">
        <v>149</v>
      </c>
      <c r="C38" s="29">
        <v>39.593818614430965</v>
      </c>
      <c r="D38" s="29">
        <v>17.207884</v>
      </c>
    </row>
    <row r="39" spans="2:4">
      <c r="B39" s="40" t="s">
        <v>150</v>
      </c>
      <c r="C39" s="29">
        <v>39.134445611922558</v>
      </c>
      <c r="D39" s="29">
        <v>6.82</v>
      </c>
    </row>
    <row r="40" spans="2:4">
      <c r="B40" s="40" t="s">
        <v>151</v>
      </c>
      <c r="C40" s="29">
        <v>33.337583449378116</v>
      </c>
      <c r="D40" s="29">
        <v>9.6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3"/>
  <sheetViews>
    <sheetView workbookViewId="0">
      <selection activeCell="O134" sqref="O134"/>
    </sheetView>
  </sheetViews>
  <sheetFormatPr defaultRowHeight="14.25"/>
  <cols>
    <col min="1" max="1" width="3.25" customWidth="1"/>
    <col min="2" max="2" width="44.375" customWidth="1"/>
    <col min="3" max="6" width="10.5" customWidth="1"/>
  </cols>
  <sheetData>
    <row r="2" spans="2:6">
      <c r="B2" s="43" t="s">
        <v>327</v>
      </c>
      <c r="C2" s="76" t="s">
        <v>182</v>
      </c>
      <c r="D2" s="76"/>
      <c r="E2" s="76" t="s">
        <v>183</v>
      </c>
      <c r="F2" s="76"/>
    </row>
    <row r="3" spans="2:6">
      <c r="B3" s="9" t="s">
        <v>7</v>
      </c>
      <c r="C3" s="77">
        <v>77770</v>
      </c>
      <c r="D3" s="77"/>
      <c r="E3" s="77">
        <v>-32485</v>
      </c>
      <c r="F3" s="77"/>
    </row>
    <row r="4" spans="2:6">
      <c r="B4" s="3" t="s">
        <v>328</v>
      </c>
      <c r="C4" s="77">
        <v>741104</v>
      </c>
      <c r="D4" s="77"/>
      <c r="E4" s="77">
        <v>773589</v>
      </c>
      <c r="F4" s="77"/>
    </row>
    <row r="5" spans="2:6">
      <c r="B5" s="3" t="s">
        <v>329</v>
      </c>
      <c r="C5" s="77">
        <v>65652</v>
      </c>
      <c r="D5" s="77"/>
      <c r="E5" s="77">
        <v>15557</v>
      </c>
      <c r="F5" s="77"/>
    </row>
    <row r="6" spans="2:6">
      <c r="B6" s="7" t="s">
        <v>330</v>
      </c>
      <c r="C6" s="77">
        <v>-5197</v>
      </c>
      <c r="D6" s="77"/>
      <c r="E6" s="77">
        <v>1717</v>
      </c>
      <c r="F6" s="77"/>
    </row>
    <row r="7" spans="2:6">
      <c r="B7" s="7" t="s">
        <v>331</v>
      </c>
      <c r="C7" s="77">
        <v>-4396</v>
      </c>
      <c r="D7" s="77"/>
      <c r="E7" s="77">
        <v>-7954</v>
      </c>
      <c r="F7" s="77"/>
    </row>
    <row r="8" spans="2:6">
      <c r="B8" s="7" t="s">
        <v>332</v>
      </c>
      <c r="C8" s="77">
        <v>75245</v>
      </c>
      <c r="D8" s="77"/>
      <c r="E8" s="77">
        <v>21794</v>
      </c>
      <c r="F8" s="77"/>
    </row>
    <row r="9" spans="2:6">
      <c r="B9" s="3" t="s">
        <v>333</v>
      </c>
      <c r="C9" s="77">
        <v>65652</v>
      </c>
      <c r="D9" s="77"/>
      <c r="E9" s="77">
        <v>15557</v>
      </c>
      <c r="F9" s="77"/>
    </row>
    <row r="10" spans="2:6">
      <c r="B10" s="3" t="s">
        <v>334</v>
      </c>
      <c r="C10" s="77" t="s">
        <v>0</v>
      </c>
      <c r="D10" s="77"/>
      <c r="E10" s="77" t="s">
        <v>0</v>
      </c>
      <c r="F10" s="77"/>
    </row>
    <row r="11" spans="2:6">
      <c r="B11" s="7" t="s">
        <v>335</v>
      </c>
      <c r="C11" s="77" t="s">
        <v>0</v>
      </c>
      <c r="D11" s="77"/>
      <c r="E11" s="77" t="s">
        <v>0</v>
      </c>
      <c r="F11" s="77"/>
    </row>
    <row r="12" spans="2:6">
      <c r="B12" s="7" t="s">
        <v>336</v>
      </c>
      <c r="C12" s="77" t="s">
        <v>0</v>
      </c>
      <c r="D12" s="77"/>
      <c r="E12" s="77" t="s">
        <v>0</v>
      </c>
      <c r="F12" s="77"/>
    </row>
    <row r="13" spans="2:6">
      <c r="B13" s="7" t="s">
        <v>337</v>
      </c>
      <c r="C13" s="77" t="s">
        <v>0</v>
      </c>
      <c r="D13" s="77"/>
      <c r="E13" s="77" t="s">
        <v>0</v>
      </c>
      <c r="F13" s="77"/>
    </row>
    <row r="14" spans="2:6">
      <c r="B14" s="3" t="s">
        <v>338</v>
      </c>
      <c r="C14" s="77">
        <v>12118</v>
      </c>
      <c r="D14" s="77"/>
      <c r="E14" s="77">
        <v>-48042</v>
      </c>
      <c r="F14" s="77"/>
    </row>
    <row r="15" spans="2:6">
      <c r="B15" s="7" t="s">
        <v>339</v>
      </c>
      <c r="C15" s="77">
        <v>147451</v>
      </c>
      <c r="D15" s="77"/>
      <c r="E15" s="77">
        <v>108732</v>
      </c>
      <c r="F15" s="77"/>
    </row>
    <row r="16" spans="2:6">
      <c r="B16" s="7" t="s">
        <v>340</v>
      </c>
      <c r="C16" s="77">
        <v>-135333</v>
      </c>
      <c r="D16" s="77"/>
      <c r="E16" s="77">
        <v>-156774</v>
      </c>
      <c r="F16" s="77"/>
    </row>
    <row r="17" spans="2:6">
      <c r="B17" s="3" t="s">
        <v>341</v>
      </c>
      <c r="C17" s="77">
        <v>77770</v>
      </c>
      <c r="D17" s="77"/>
      <c r="E17" s="77">
        <v>-32485</v>
      </c>
      <c r="F17" s="77"/>
    </row>
    <row r="18" spans="2:6">
      <c r="B18" s="3" t="s">
        <v>342</v>
      </c>
      <c r="C18" s="77">
        <v>818874</v>
      </c>
      <c r="D18" s="77"/>
      <c r="E18" s="77">
        <v>741104</v>
      </c>
      <c r="F18" s="77"/>
    </row>
    <row r="19" spans="2:6">
      <c r="B19" s="3" t="s">
        <v>343</v>
      </c>
      <c r="C19" s="77">
        <v>677525</v>
      </c>
      <c r="D19" s="77"/>
      <c r="E19" s="89">
        <v>768610</v>
      </c>
      <c r="F19" s="89"/>
    </row>
    <row r="20" spans="2:6">
      <c r="B20" s="9" t="s">
        <v>314</v>
      </c>
      <c r="C20" s="90">
        <v>36009.361999999994</v>
      </c>
      <c r="D20" s="91"/>
      <c r="E20" s="90">
        <v>-120074.977</v>
      </c>
      <c r="F20" s="91"/>
    </row>
    <row r="21" spans="2:6">
      <c r="B21" s="3" t="s">
        <v>315</v>
      </c>
      <c r="C21" s="90">
        <v>36009.361999999994</v>
      </c>
      <c r="D21" s="91"/>
      <c r="E21" s="69">
        <v>-120074.977</v>
      </c>
      <c r="F21" s="69"/>
    </row>
    <row r="22" spans="2:6">
      <c r="B22" s="7" t="s">
        <v>144</v>
      </c>
      <c r="C22" s="69"/>
      <c r="D22" s="69"/>
      <c r="E22" s="69"/>
      <c r="F22" s="69"/>
    </row>
    <row r="23" spans="2:6">
      <c r="B23" s="14" t="s">
        <v>316</v>
      </c>
      <c r="C23" s="68">
        <v>192259.997</v>
      </c>
      <c r="D23" s="68"/>
      <c r="E23" s="68">
        <v>101704.995</v>
      </c>
      <c r="F23" s="68"/>
    </row>
    <row r="24" spans="2:6">
      <c r="B24" s="14" t="s">
        <v>317</v>
      </c>
      <c r="C24" s="68">
        <v>233902.85800000001</v>
      </c>
      <c r="D24" s="68"/>
      <c r="E24" s="68">
        <v>286188.78899999999</v>
      </c>
      <c r="F24" s="68"/>
    </row>
    <row r="25" spans="2:6">
      <c r="B25" s="14" t="s">
        <v>318</v>
      </c>
      <c r="C25" s="68">
        <v>-41642.860999999997</v>
      </c>
      <c r="D25" s="68"/>
      <c r="E25" s="68">
        <v>-184483.79399999999</v>
      </c>
      <c r="F25" s="68"/>
    </row>
    <row r="26" spans="2:6">
      <c r="B26" s="7" t="s">
        <v>145</v>
      </c>
      <c r="C26" s="69"/>
      <c r="D26" s="69"/>
      <c r="E26" s="69"/>
      <c r="F26" s="69"/>
    </row>
    <row r="27" spans="2:6">
      <c r="B27" s="14" t="s">
        <v>316</v>
      </c>
      <c r="C27" s="68">
        <v>0.29199999999999998</v>
      </c>
      <c r="D27" s="68"/>
      <c r="E27" s="68" t="s">
        <v>0</v>
      </c>
      <c r="F27" s="68"/>
    </row>
    <row r="28" spans="2:6">
      <c r="B28" s="14" t="s">
        <v>317</v>
      </c>
      <c r="C28" s="68" t="s">
        <v>0</v>
      </c>
      <c r="D28" s="68"/>
      <c r="E28" s="68" t="s">
        <v>0</v>
      </c>
      <c r="F28" s="68"/>
    </row>
    <row r="29" spans="2:6">
      <c r="B29" s="14" t="s">
        <v>318</v>
      </c>
      <c r="C29" s="68">
        <v>0.29199999999999998</v>
      </c>
      <c r="D29" s="68"/>
      <c r="E29" s="68" t="s">
        <v>0</v>
      </c>
      <c r="F29" s="68"/>
    </row>
    <row r="30" spans="2:6">
      <c r="B30" s="7" t="s">
        <v>146</v>
      </c>
      <c r="C30" s="69"/>
      <c r="D30" s="69"/>
      <c r="E30" s="69"/>
      <c r="F30" s="69"/>
    </row>
    <row r="31" spans="2:6">
      <c r="B31" s="14" t="s">
        <v>316</v>
      </c>
      <c r="C31" s="68">
        <v>-5307.067</v>
      </c>
      <c r="D31" s="68"/>
      <c r="E31" s="68">
        <v>-41848.65</v>
      </c>
      <c r="F31" s="68"/>
    </row>
    <row r="32" spans="2:6">
      <c r="B32" s="14" t="s">
        <v>317</v>
      </c>
      <c r="C32" s="68">
        <v>9817.6720000000005</v>
      </c>
      <c r="D32" s="68"/>
      <c r="E32" s="68">
        <v>49623.457000000002</v>
      </c>
      <c r="F32" s="68"/>
    </row>
    <row r="33" spans="2:6">
      <c r="B33" s="14" t="s">
        <v>318</v>
      </c>
      <c r="C33" s="68">
        <v>-15124.739</v>
      </c>
      <c r="D33" s="68"/>
      <c r="E33" s="68">
        <v>-91472.107000000004</v>
      </c>
      <c r="F33" s="68"/>
    </row>
    <row r="34" spans="2:6">
      <c r="B34" s="7" t="s">
        <v>147</v>
      </c>
      <c r="C34" s="69"/>
      <c r="D34" s="69"/>
      <c r="E34" s="69"/>
      <c r="F34" s="69"/>
    </row>
    <row r="35" spans="2:6">
      <c r="B35" s="14" t="s">
        <v>316</v>
      </c>
      <c r="C35" s="68">
        <v>-5125.5029999999997</v>
      </c>
      <c r="D35" s="68"/>
      <c r="E35" s="68">
        <v>-43780.13</v>
      </c>
      <c r="F35" s="68"/>
    </row>
    <row r="36" spans="2:6">
      <c r="B36" s="14" t="s">
        <v>317</v>
      </c>
      <c r="C36" s="68">
        <v>2216.0630000000001</v>
      </c>
      <c r="D36" s="68"/>
      <c r="E36" s="68">
        <v>5561.509</v>
      </c>
      <c r="F36" s="68"/>
    </row>
    <row r="37" spans="2:6">
      <c r="B37" s="14" t="s">
        <v>318</v>
      </c>
      <c r="C37" s="68">
        <v>-7341.5659999999998</v>
      </c>
      <c r="D37" s="68"/>
      <c r="E37" s="68">
        <v>-49341.639000000003</v>
      </c>
      <c r="F37" s="68"/>
    </row>
    <row r="38" spans="2:6">
      <c r="B38" s="7" t="s">
        <v>148</v>
      </c>
      <c r="C38" s="69"/>
      <c r="D38" s="69"/>
      <c r="E38" s="69"/>
      <c r="F38" s="69"/>
    </row>
    <row r="39" spans="2:6">
      <c r="B39" s="14" t="s">
        <v>316</v>
      </c>
      <c r="C39" s="68">
        <v>-32794.339999999997</v>
      </c>
      <c r="D39" s="68"/>
      <c r="E39" s="68">
        <v>38857.394</v>
      </c>
      <c r="F39" s="68"/>
    </row>
    <row r="40" spans="2:6">
      <c r="B40" s="14" t="s">
        <v>317</v>
      </c>
      <c r="C40" s="68">
        <v>32920.817000000003</v>
      </c>
      <c r="D40" s="68"/>
      <c r="E40" s="68">
        <v>13314.683000000001</v>
      </c>
      <c r="F40" s="68"/>
    </row>
    <row r="41" spans="2:6">
      <c r="B41" s="14" t="s">
        <v>318</v>
      </c>
      <c r="C41" s="68">
        <v>-65715.157000000007</v>
      </c>
      <c r="D41" s="68"/>
      <c r="E41" s="68">
        <v>25542.710999999999</v>
      </c>
      <c r="F41" s="68"/>
    </row>
    <row r="42" spans="2:6">
      <c r="B42" s="7" t="s">
        <v>149</v>
      </c>
      <c r="C42" s="69"/>
      <c r="D42" s="69"/>
      <c r="E42" s="69"/>
      <c r="F42" s="69"/>
    </row>
    <row r="43" spans="2:6">
      <c r="B43" s="14" t="s">
        <v>316</v>
      </c>
      <c r="C43" s="68">
        <v>283035.60499999998</v>
      </c>
      <c r="D43" s="68"/>
      <c r="E43" s="68">
        <v>241534.486</v>
      </c>
      <c r="F43" s="68"/>
    </row>
    <row r="44" spans="2:6">
      <c r="B44" s="14" t="s">
        <v>317</v>
      </c>
      <c r="C44" s="68">
        <v>120252.732</v>
      </c>
      <c r="D44" s="68"/>
      <c r="E44" s="68">
        <v>17555.827000000001</v>
      </c>
      <c r="F44" s="68"/>
    </row>
    <row r="45" spans="2:6">
      <c r="B45" s="14" t="s">
        <v>318</v>
      </c>
      <c r="C45" s="68">
        <v>162782.87299999999</v>
      </c>
      <c r="D45" s="68"/>
      <c r="E45" s="68">
        <v>223978.65900000001</v>
      </c>
      <c r="F45" s="68"/>
    </row>
    <row r="46" spans="2:6">
      <c r="B46" s="7" t="s">
        <v>150</v>
      </c>
      <c r="C46" s="69"/>
      <c r="D46" s="69"/>
      <c r="E46" s="69"/>
      <c r="F46" s="69"/>
    </row>
    <row r="47" spans="2:6">
      <c r="B47" s="14" t="s">
        <v>316</v>
      </c>
      <c r="C47" s="68">
        <v>4157.875</v>
      </c>
      <c r="D47" s="68"/>
      <c r="E47" s="68">
        <v>4312.1139999999996</v>
      </c>
      <c r="F47" s="68"/>
    </row>
    <row r="48" spans="2:6">
      <c r="B48" s="14" t="s">
        <v>317</v>
      </c>
      <c r="C48" s="68">
        <v>1213.749</v>
      </c>
      <c r="D48" s="68"/>
      <c r="E48" s="68">
        <v>48789.982000000004</v>
      </c>
      <c r="F48" s="68"/>
    </row>
    <row r="49" spans="2:6">
      <c r="B49" s="14" t="s">
        <v>318</v>
      </c>
      <c r="C49" s="68">
        <v>2944.1260000000002</v>
      </c>
      <c r="D49" s="68"/>
      <c r="E49" s="68">
        <v>-44477.868000000002</v>
      </c>
      <c r="F49" s="68"/>
    </row>
    <row r="50" spans="2:6">
      <c r="B50" s="7" t="s">
        <v>151</v>
      </c>
      <c r="C50" s="69"/>
      <c r="D50" s="69"/>
      <c r="E50" s="69"/>
      <c r="F50" s="69"/>
    </row>
    <row r="51" spans="2:6">
      <c r="B51" s="14" t="s">
        <v>316</v>
      </c>
      <c r="C51" s="68">
        <v>572.87300000000005</v>
      </c>
      <c r="D51" s="68"/>
      <c r="E51" s="68">
        <v>478.49200000000002</v>
      </c>
      <c r="F51" s="68"/>
    </row>
    <row r="52" spans="2:6">
      <c r="B52" s="14" t="s">
        <v>317</v>
      </c>
      <c r="C52" s="68">
        <v>466.47899999999998</v>
      </c>
      <c r="D52" s="68"/>
      <c r="E52" s="68">
        <v>299.43099999999998</v>
      </c>
      <c r="F52" s="68"/>
    </row>
    <row r="53" spans="2:6">
      <c r="B53" s="14" t="s">
        <v>318</v>
      </c>
      <c r="C53" s="68">
        <v>106.39400000000001</v>
      </c>
      <c r="D53" s="68"/>
      <c r="E53" s="68">
        <v>179.06100000000001</v>
      </c>
      <c r="F53" s="68"/>
    </row>
    <row r="54" spans="2:6">
      <c r="B54" s="3" t="s">
        <v>319</v>
      </c>
      <c r="C54" s="69">
        <v>2090197.395</v>
      </c>
      <c r="D54" s="69"/>
      <c r="E54" s="69">
        <v>2054188.0330000001</v>
      </c>
      <c r="F54" s="69"/>
    </row>
    <row r="55" spans="2:6">
      <c r="B55" s="7" t="s">
        <v>144</v>
      </c>
      <c r="C55" s="69"/>
      <c r="D55" s="69"/>
      <c r="E55" s="69"/>
      <c r="F55" s="69"/>
    </row>
    <row r="56" spans="2:6">
      <c r="B56" s="14" t="s">
        <v>316</v>
      </c>
      <c r="C56" s="68">
        <v>35282013.344999999</v>
      </c>
      <c r="D56" s="68"/>
      <c r="E56" s="68">
        <v>35089753.347999997</v>
      </c>
      <c r="F56" s="68"/>
    </row>
    <row r="57" spans="2:6">
      <c r="B57" s="14" t="s">
        <v>317</v>
      </c>
      <c r="C57" s="68">
        <v>33861386.826000005</v>
      </c>
      <c r="D57" s="68"/>
      <c r="E57" s="68">
        <v>33627483.968000002</v>
      </c>
      <c r="F57" s="68"/>
    </row>
    <row r="58" spans="2:6">
      <c r="B58" s="14" t="s">
        <v>318</v>
      </c>
      <c r="C58" s="68">
        <v>1420626.5190000001</v>
      </c>
      <c r="D58" s="68"/>
      <c r="E58" s="68">
        <v>1462269.38</v>
      </c>
      <c r="F58" s="68"/>
    </row>
    <row r="59" spans="2:6">
      <c r="B59" s="7" t="s">
        <v>145</v>
      </c>
      <c r="C59" s="69"/>
      <c r="D59" s="69"/>
      <c r="E59" s="69"/>
      <c r="F59" s="69"/>
    </row>
    <row r="60" spans="2:6">
      <c r="B60" s="14" t="s">
        <v>316</v>
      </c>
      <c r="C60" s="68">
        <v>0.29199999999999998</v>
      </c>
      <c r="D60" s="68"/>
      <c r="E60" s="68" t="s">
        <v>0</v>
      </c>
      <c r="F60" s="68"/>
    </row>
    <row r="61" spans="2:6">
      <c r="B61" s="14" t="s">
        <v>317</v>
      </c>
      <c r="C61" s="68" t="s">
        <v>0</v>
      </c>
      <c r="D61" s="68"/>
      <c r="E61" s="68" t="s">
        <v>0</v>
      </c>
      <c r="F61" s="68"/>
    </row>
    <row r="62" spans="2:6">
      <c r="B62" s="14" t="s">
        <v>318</v>
      </c>
      <c r="C62" s="68">
        <v>0.29199999999999998</v>
      </c>
      <c r="D62" s="68"/>
      <c r="E62" s="68" t="s">
        <v>0</v>
      </c>
      <c r="F62" s="68"/>
    </row>
    <row r="63" spans="2:6">
      <c r="B63" s="7" t="s">
        <v>146</v>
      </c>
      <c r="C63" s="69"/>
      <c r="D63" s="69"/>
      <c r="E63" s="69"/>
      <c r="F63" s="69"/>
    </row>
    <row r="64" spans="2:6">
      <c r="B64" s="14" t="s">
        <v>316</v>
      </c>
      <c r="C64" s="68">
        <v>209753.35799999998</v>
      </c>
      <c r="D64" s="68"/>
      <c r="E64" s="68">
        <v>215060.42499999999</v>
      </c>
      <c r="F64" s="68"/>
    </row>
    <row r="65" spans="2:6">
      <c r="B65" s="14" t="s">
        <v>317</v>
      </c>
      <c r="C65" s="68">
        <v>178254.557</v>
      </c>
      <c r="D65" s="68"/>
      <c r="E65" s="68">
        <v>168436.88500000001</v>
      </c>
      <c r="F65" s="68"/>
    </row>
    <row r="66" spans="2:6">
      <c r="B66" s="14" t="s">
        <v>318</v>
      </c>
      <c r="C66" s="68">
        <v>31498.800999999999</v>
      </c>
      <c r="D66" s="68"/>
      <c r="E66" s="68">
        <v>46623.54</v>
      </c>
      <c r="F66" s="68"/>
    </row>
    <row r="67" spans="2:6">
      <c r="B67" s="7" t="s">
        <v>147</v>
      </c>
      <c r="C67" s="69"/>
      <c r="D67" s="69"/>
      <c r="E67" s="69"/>
      <c r="F67" s="69"/>
    </row>
    <row r="68" spans="2:6">
      <c r="B68" s="14" t="s">
        <v>316</v>
      </c>
      <c r="C68" s="68">
        <v>48878.91</v>
      </c>
      <c r="D68" s="68"/>
      <c r="E68" s="68">
        <v>54004.413</v>
      </c>
      <c r="F68" s="68"/>
    </row>
    <row r="69" spans="2:6">
      <c r="B69" s="14" t="s">
        <v>317</v>
      </c>
      <c r="C69" s="68">
        <v>20906.627999999997</v>
      </c>
      <c r="D69" s="68"/>
      <c r="E69" s="68">
        <v>18690.564999999999</v>
      </c>
      <c r="F69" s="68"/>
    </row>
    <row r="70" spans="2:6">
      <c r="B70" s="14" t="s">
        <v>318</v>
      </c>
      <c r="C70" s="68">
        <v>27972.281999999999</v>
      </c>
      <c r="D70" s="68"/>
      <c r="E70" s="68">
        <v>35313.847999999998</v>
      </c>
      <c r="F70" s="68"/>
    </row>
    <row r="71" spans="2:6">
      <c r="B71" s="7" t="s">
        <v>148</v>
      </c>
      <c r="C71" s="69"/>
      <c r="D71" s="69"/>
      <c r="E71" s="69"/>
      <c r="F71" s="69"/>
    </row>
    <row r="72" spans="2:6">
      <c r="B72" s="14" t="s">
        <v>316</v>
      </c>
      <c r="C72" s="68">
        <v>133549.98199999999</v>
      </c>
      <c r="D72" s="68"/>
      <c r="E72" s="68">
        <v>166344.32199999999</v>
      </c>
      <c r="F72" s="68"/>
    </row>
    <row r="73" spans="2:6">
      <c r="B73" s="14" t="s">
        <v>317</v>
      </c>
      <c r="C73" s="68">
        <v>61317.241999999998</v>
      </c>
      <c r="D73" s="68"/>
      <c r="E73" s="68">
        <v>28396.424999999999</v>
      </c>
      <c r="F73" s="68"/>
    </row>
    <row r="74" spans="2:6">
      <c r="B74" s="14" t="s">
        <v>318</v>
      </c>
      <c r="C74" s="68">
        <v>72232.740000000005</v>
      </c>
      <c r="D74" s="68"/>
      <c r="E74" s="68">
        <v>137947.897</v>
      </c>
      <c r="F74" s="68"/>
    </row>
    <row r="75" spans="2:6">
      <c r="B75" s="7" t="s">
        <v>149</v>
      </c>
      <c r="C75" s="69"/>
      <c r="D75" s="69"/>
      <c r="E75" s="69"/>
      <c r="F75" s="69"/>
    </row>
    <row r="76" spans="2:6">
      <c r="B76" s="14" t="s">
        <v>316</v>
      </c>
      <c r="C76" s="68">
        <v>660712.30499999993</v>
      </c>
      <c r="D76" s="68"/>
      <c r="E76" s="68">
        <v>377676.7</v>
      </c>
      <c r="F76" s="68"/>
    </row>
    <row r="77" spans="2:6">
      <c r="B77" s="14" t="s">
        <v>317</v>
      </c>
      <c r="C77" s="68">
        <v>150197.63500000001</v>
      </c>
      <c r="D77" s="68"/>
      <c r="E77" s="68">
        <v>29944.902999999998</v>
      </c>
      <c r="F77" s="68"/>
    </row>
    <row r="78" spans="2:6">
      <c r="B78" s="14" t="s">
        <v>318</v>
      </c>
      <c r="C78" s="68">
        <v>510514.67</v>
      </c>
      <c r="D78" s="68"/>
      <c r="E78" s="68">
        <v>347731.79700000002</v>
      </c>
      <c r="F78" s="68"/>
    </row>
    <row r="79" spans="2:6">
      <c r="B79" s="7" t="s">
        <v>150</v>
      </c>
      <c r="C79" s="69"/>
      <c r="D79" s="69"/>
      <c r="E79" s="69"/>
      <c r="F79" s="69"/>
    </row>
    <row r="80" spans="2:6">
      <c r="B80" s="14" t="s">
        <v>316</v>
      </c>
      <c r="C80" s="68">
        <v>222775.36300000001</v>
      </c>
      <c r="D80" s="68"/>
      <c r="E80" s="68">
        <v>218617.48800000001</v>
      </c>
      <c r="F80" s="68"/>
    </row>
    <row r="81" spans="2:6">
      <c r="B81" s="14" t="s">
        <v>317</v>
      </c>
      <c r="C81" s="68">
        <v>205336.804</v>
      </c>
      <c r="D81" s="68"/>
      <c r="E81" s="68">
        <v>204123.05499999999</v>
      </c>
      <c r="F81" s="68"/>
    </row>
    <row r="82" spans="2:6">
      <c r="B82" s="14" t="s">
        <v>318</v>
      </c>
      <c r="C82" s="68">
        <v>17438.559000000001</v>
      </c>
      <c r="D82" s="68"/>
      <c r="E82" s="68">
        <v>14494.433000000001</v>
      </c>
      <c r="F82" s="68"/>
    </row>
    <row r="83" spans="2:6">
      <c r="B83" s="7" t="s">
        <v>151</v>
      </c>
      <c r="C83" s="69"/>
      <c r="D83" s="69"/>
      <c r="E83" s="69"/>
      <c r="F83" s="69"/>
    </row>
    <row r="84" spans="2:6">
      <c r="B84" s="14" t="s">
        <v>316</v>
      </c>
      <c r="C84" s="68">
        <v>198617.005</v>
      </c>
      <c r="D84" s="68"/>
      <c r="E84" s="68">
        <v>198044.13200000001</v>
      </c>
      <c r="F84" s="68"/>
    </row>
    <row r="85" spans="2:6">
      <c r="B85" s="14" t="s">
        <v>317</v>
      </c>
      <c r="C85" s="68">
        <v>188703.473</v>
      </c>
      <c r="D85" s="68"/>
      <c r="E85" s="68">
        <v>188236.99400000001</v>
      </c>
      <c r="F85" s="68"/>
    </row>
    <row r="86" spans="2:6">
      <c r="B86" s="14" t="s">
        <v>318</v>
      </c>
      <c r="C86" s="68">
        <v>9913.5319999999992</v>
      </c>
      <c r="D86" s="68"/>
      <c r="E86" s="68">
        <v>9807.1380000000008</v>
      </c>
      <c r="F86" s="68"/>
    </row>
    <row r="87" spans="2:6">
      <c r="B87" s="3" t="s">
        <v>8</v>
      </c>
      <c r="C87" s="92" t="s">
        <v>0</v>
      </c>
      <c r="D87" s="93"/>
      <c r="E87" s="92" t="s">
        <v>0</v>
      </c>
      <c r="F87" s="93"/>
    </row>
    <row r="88" spans="2:6">
      <c r="B88" s="33" t="s">
        <v>320</v>
      </c>
      <c r="C88" s="72"/>
      <c r="D88" s="73"/>
      <c r="E88" s="72"/>
      <c r="F88" s="73"/>
    </row>
    <row r="89" spans="2:6" ht="19.5">
      <c r="B89" s="38" t="s">
        <v>321</v>
      </c>
      <c r="C89" s="74"/>
      <c r="D89" s="75"/>
      <c r="E89" s="74"/>
      <c r="F89" s="75"/>
    </row>
    <row r="90" spans="2:6">
      <c r="B90" s="39" t="s">
        <v>144</v>
      </c>
      <c r="C90" s="74">
        <v>349.17</v>
      </c>
      <c r="D90" s="75"/>
      <c r="E90" s="74">
        <v>345.37</v>
      </c>
      <c r="F90" s="75"/>
    </row>
    <row r="91" spans="2:6">
      <c r="B91" s="39" t="s">
        <v>349</v>
      </c>
      <c r="C91" s="74">
        <v>342.25</v>
      </c>
      <c r="D91" s="75"/>
      <c r="E91" s="92" t="s">
        <v>0</v>
      </c>
      <c r="F91" s="93"/>
    </row>
    <row r="92" spans="2:6">
      <c r="B92" s="39" t="s">
        <v>146</v>
      </c>
      <c r="C92" s="74">
        <v>420.75</v>
      </c>
      <c r="D92" s="75"/>
      <c r="E92" s="74">
        <v>409.27</v>
      </c>
      <c r="F92" s="75"/>
    </row>
    <row r="93" spans="2:6">
      <c r="B93" s="39" t="s">
        <v>147</v>
      </c>
      <c r="C93" s="74">
        <v>411.4</v>
      </c>
      <c r="D93" s="75"/>
      <c r="E93" s="74">
        <v>395.93</v>
      </c>
      <c r="F93" s="75"/>
    </row>
    <row r="94" spans="2:6">
      <c r="B94" s="39" t="s">
        <v>148</v>
      </c>
      <c r="C94" s="74">
        <v>397.46</v>
      </c>
      <c r="D94" s="75"/>
      <c r="E94" s="74">
        <v>382.25</v>
      </c>
      <c r="F94" s="75"/>
    </row>
    <row r="95" spans="2:6">
      <c r="B95" s="39" t="s">
        <v>149</v>
      </c>
      <c r="C95" s="74">
        <v>379</v>
      </c>
      <c r="D95" s="75"/>
      <c r="E95" s="74">
        <v>364.16</v>
      </c>
      <c r="F95" s="75"/>
    </row>
    <row r="96" spans="2:6">
      <c r="B96" s="39" t="s">
        <v>150</v>
      </c>
      <c r="C96" s="74">
        <v>403.42</v>
      </c>
      <c r="D96" s="75"/>
      <c r="E96" s="74">
        <v>390.43</v>
      </c>
      <c r="F96" s="75"/>
    </row>
    <row r="97" spans="2:6">
      <c r="B97" s="39" t="s">
        <v>151</v>
      </c>
      <c r="C97" s="74">
        <v>399.09</v>
      </c>
      <c r="D97" s="75"/>
      <c r="E97" s="74">
        <v>390.96</v>
      </c>
      <c r="F97" s="75"/>
    </row>
    <row r="98" spans="2:6" ht="19.5">
      <c r="B98" s="38" t="s">
        <v>322</v>
      </c>
      <c r="C98" s="74"/>
      <c r="D98" s="75"/>
      <c r="E98" s="74"/>
      <c r="F98" s="75"/>
    </row>
    <row r="99" spans="2:6">
      <c r="B99" s="39" t="s">
        <v>144</v>
      </c>
      <c r="C99" s="74">
        <v>376.26</v>
      </c>
      <c r="D99" s="75"/>
      <c r="E99" s="74">
        <v>349.17</v>
      </c>
      <c r="F99" s="75"/>
    </row>
    <row r="100" spans="2:6">
      <c r="B100" s="39" t="s">
        <v>145</v>
      </c>
      <c r="C100" s="74">
        <v>375.27</v>
      </c>
      <c r="D100" s="75"/>
      <c r="E100" s="74" t="s">
        <v>0</v>
      </c>
      <c r="F100" s="75"/>
    </row>
    <row r="101" spans="2:6">
      <c r="B101" s="39" t="s">
        <v>146</v>
      </c>
      <c r="C101" s="74">
        <v>458.73</v>
      </c>
      <c r="D101" s="75"/>
      <c r="E101" s="74">
        <v>420.75</v>
      </c>
      <c r="F101" s="75"/>
    </row>
    <row r="102" spans="2:6">
      <c r="B102" s="39" t="s">
        <v>147</v>
      </c>
      <c r="C102" s="74">
        <v>453.34</v>
      </c>
      <c r="D102" s="75"/>
      <c r="E102" s="74">
        <v>411.4</v>
      </c>
      <c r="F102" s="75"/>
    </row>
    <row r="103" spans="2:6">
      <c r="B103" s="39" t="s">
        <v>148</v>
      </c>
      <c r="C103" s="74">
        <v>438.3</v>
      </c>
      <c r="D103" s="75"/>
      <c r="E103" s="74">
        <v>397.46</v>
      </c>
      <c r="F103" s="75"/>
    </row>
    <row r="104" spans="2:6">
      <c r="B104" s="39" t="s">
        <v>149</v>
      </c>
      <c r="C104" s="74">
        <v>418.33</v>
      </c>
      <c r="D104" s="75"/>
      <c r="E104" s="74">
        <v>379</v>
      </c>
      <c r="F104" s="75"/>
    </row>
    <row r="105" spans="2:6">
      <c r="B105" s="39" t="s">
        <v>150</v>
      </c>
      <c r="C105" s="74">
        <v>442.07</v>
      </c>
      <c r="D105" s="75"/>
      <c r="E105" s="74">
        <v>403.42</v>
      </c>
      <c r="F105" s="75"/>
    </row>
    <row r="106" spans="2:6">
      <c r="B106" s="39" t="s">
        <v>151</v>
      </c>
      <c r="C106" s="74">
        <v>432.02</v>
      </c>
      <c r="D106" s="75"/>
      <c r="E106" s="74">
        <v>399.09</v>
      </c>
      <c r="F106" s="75"/>
    </row>
    <row r="107" spans="2:6" ht="19.5">
      <c r="B107" s="38" t="s">
        <v>323</v>
      </c>
      <c r="C107" s="74"/>
      <c r="D107" s="75"/>
      <c r="E107" s="74"/>
      <c r="F107" s="75"/>
    </row>
    <row r="108" spans="2:6">
      <c r="B108" s="39" t="s">
        <v>144</v>
      </c>
      <c r="C108" s="94">
        <v>7.7600000000000002E-2</v>
      </c>
      <c r="D108" s="95"/>
      <c r="E108" s="96">
        <v>1.1000000000000001</v>
      </c>
      <c r="F108" s="97"/>
    </row>
    <row r="109" spans="2:6">
      <c r="B109" s="39" t="s">
        <v>145</v>
      </c>
      <c r="C109" s="94">
        <v>0.73570000000000002</v>
      </c>
      <c r="D109" s="95"/>
      <c r="E109" s="74" t="s">
        <v>0</v>
      </c>
      <c r="F109" s="75"/>
    </row>
    <row r="110" spans="2:6">
      <c r="B110" s="39" t="s">
        <v>146</v>
      </c>
      <c r="C110" s="94">
        <v>9.0300000000000005E-2</v>
      </c>
      <c r="D110" s="95"/>
      <c r="E110" s="96">
        <v>2.8</v>
      </c>
      <c r="F110" s="97"/>
    </row>
    <row r="111" spans="2:6">
      <c r="B111" s="39" t="s">
        <v>147</v>
      </c>
      <c r="C111" s="94">
        <v>0.1019</v>
      </c>
      <c r="D111" s="95"/>
      <c r="E111" s="96">
        <v>3.91</v>
      </c>
      <c r="F111" s="97"/>
    </row>
    <row r="112" spans="2:6">
      <c r="B112" s="39" t="s">
        <v>148</v>
      </c>
      <c r="C112" s="94">
        <v>0.1028</v>
      </c>
      <c r="D112" s="95"/>
      <c r="E112" s="96">
        <v>3.98</v>
      </c>
      <c r="F112" s="97"/>
    </row>
    <row r="113" spans="2:6">
      <c r="B113" s="39" t="s">
        <v>149</v>
      </c>
      <c r="C113" s="94">
        <v>0.1038</v>
      </c>
      <c r="D113" s="95"/>
      <c r="E113" s="96">
        <v>4.08</v>
      </c>
      <c r="F113" s="97"/>
    </row>
    <row r="114" spans="2:6">
      <c r="B114" s="39" t="s">
        <v>150</v>
      </c>
      <c r="C114" s="94">
        <v>9.5799999999999996E-2</v>
      </c>
      <c r="D114" s="95"/>
      <c r="E114" s="96">
        <v>3.33</v>
      </c>
      <c r="F114" s="97"/>
    </row>
    <row r="115" spans="2:6">
      <c r="B115" s="39" t="s">
        <v>151</v>
      </c>
      <c r="C115" s="94">
        <v>8.2500000000000004E-2</v>
      </c>
      <c r="D115" s="95"/>
      <c r="E115" s="96">
        <v>2.08</v>
      </c>
      <c r="F115" s="97"/>
    </row>
    <row r="116" spans="2:6" ht="19.5">
      <c r="B116" s="38" t="s">
        <v>324</v>
      </c>
      <c r="C116" s="98" t="s">
        <v>347</v>
      </c>
      <c r="D116" s="98" t="s">
        <v>348</v>
      </c>
      <c r="E116" s="98" t="s">
        <v>347</v>
      </c>
      <c r="F116" s="98" t="s">
        <v>348</v>
      </c>
    </row>
    <row r="117" spans="2:6">
      <c r="B117" s="39" t="s">
        <v>144</v>
      </c>
      <c r="C117" s="13">
        <v>240.91</v>
      </c>
      <c r="D117" s="42">
        <v>43906</v>
      </c>
      <c r="E117" s="13">
        <v>337.76</v>
      </c>
      <c r="F117" s="42">
        <v>43810</v>
      </c>
    </row>
    <row r="118" spans="2:6">
      <c r="B118" s="39" t="s">
        <v>145</v>
      </c>
      <c r="C118" s="13">
        <v>339.52</v>
      </c>
      <c r="D118" s="42">
        <v>44154</v>
      </c>
      <c r="E118" s="13" t="s">
        <v>0</v>
      </c>
      <c r="F118" s="42" t="s">
        <v>0</v>
      </c>
    </row>
    <row r="119" spans="2:6">
      <c r="B119" s="39" t="s">
        <v>146</v>
      </c>
      <c r="C119" s="13">
        <v>291.01</v>
      </c>
      <c r="D119" s="42">
        <v>43906</v>
      </c>
      <c r="E119" s="13">
        <v>406.63</v>
      </c>
      <c r="F119" s="42">
        <v>43810</v>
      </c>
    </row>
    <row r="120" spans="2:6">
      <c r="B120" s="39" t="s">
        <v>147</v>
      </c>
      <c r="C120" s="13">
        <v>285.17</v>
      </c>
      <c r="D120" s="42">
        <v>43906</v>
      </c>
      <c r="E120" s="13">
        <v>394.2</v>
      </c>
      <c r="F120" s="42">
        <v>43468</v>
      </c>
    </row>
    <row r="121" spans="2:6">
      <c r="B121" s="39" t="s">
        <v>148</v>
      </c>
      <c r="C121" s="13">
        <v>275.56</v>
      </c>
      <c r="D121" s="42">
        <v>43906</v>
      </c>
      <c r="E121" s="13">
        <v>380.59</v>
      </c>
      <c r="F121" s="42">
        <v>43468</v>
      </c>
    </row>
    <row r="122" spans="2:6">
      <c r="B122" s="39" t="s">
        <v>149</v>
      </c>
      <c r="C122" s="13">
        <v>262.81</v>
      </c>
      <c r="D122" s="42">
        <v>43906</v>
      </c>
      <c r="E122" s="13">
        <v>362.57</v>
      </c>
      <c r="F122" s="42">
        <v>43468</v>
      </c>
    </row>
    <row r="123" spans="2:6">
      <c r="B123" s="39" t="s">
        <v>150</v>
      </c>
      <c r="C123" s="13">
        <v>279.32</v>
      </c>
      <c r="D123" s="42">
        <v>43906</v>
      </c>
      <c r="E123" s="13">
        <v>388.71</v>
      </c>
      <c r="F123" s="42">
        <v>43468</v>
      </c>
    </row>
    <row r="124" spans="2:6">
      <c r="B124" s="39" t="s">
        <v>151</v>
      </c>
      <c r="C124" s="13">
        <v>275.61</v>
      </c>
      <c r="D124" s="42">
        <v>43906</v>
      </c>
      <c r="E124" s="13">
        <v>385.84</v>
      </c>
      <c r="F124" s="42">
        <v>43810</v>
      </c>
    </row>
    <row r="125" spans="2:6" ht="19.5">
      <c r="B125" s="38" t="s">
        <v>325</v>
      </c>
      <c r="C125" s="13"/>
      <c r="D125" s="42"/>
      <c r="E125" s="13"/>
      <c r="F125" s="42"/>
    </row>
    <row r="126" spans="2:6">
      <c r="B126" s="39" t="s">
        <v>144</v>
      </c>
      <c r="C126" s="13">
        <v>376.26</v>
      </c>
      <c r="D126" s="42">
        <v>44196</v>
      </c>
      <c r="E126" s="13">
        <v>367.55</v>
      </c>
      <c r="F126" s="42">
        <v>43650</v>
      </c>
    </row>
    <row r="127" spans="2:6">
      <c r="B127" s="39" t="s">
        <v>145</v>
      </c>
      <c r="C127" s="13">
        <v>375.27</v>
      </c>
      <c r="D127" s="42">
        <v>44196</v>
      </c>
      <c r="E127" s="13" t="s">
        <v>0</v>
      </c>
      <c r="F127" s="42" t="s">
        <v>0</v>
      </c>
    </row>
    <row r="128" spans="2:6">
      <c r="B128" s="39" t="s">
        <v>146</v>
      </c>
      <c r="C128" s="13">
        <v>458.73</v>
      </c>
      <c r="D128" s="42">
        <v>44196</v>
      </c>
      <c r="E128" s="13">
        <v>439.27</v>
      </c>
      <c r="F128" s="42">
        <v>43650</v>
      </c>
    </row>
    <row r="129" spans="2:6">
      <c r="B129" s="39" t="s">
        <v>147</v>
      </c>
      <c r="C129" s="13">
        <v>453.34</v>
      </c>
      <c r="D129" s="42">
        <v>44196</v>
      </c>
      <c r="E129" s="13">
        <v>427.25</v>
      </c>
      <c r="F129" s="42">
        <v>43650</v>
      </c>
    </row>
    <row r="130" spans="2:6">
      <c r="B130" s="39" t="s">
        <v>148</v>
      </c>
      <c r="C130" s="13">
        <v>438.3</v>
      </c>
      <c r="D130" s="42">
        <v>44196</v>
      </c>
      <c r="E130" s="13">
        <v>412.64</v>
      </c>
      <c r="F130" s="42">
        <v>43650</v>
      </c>
    </row>
    <row r="131" spans="2:6">
      <c r="B131" s="39" t="s">
        <v>149</v>
      </c>
      <c r="C131" s="13">
        <v>418.33</v>
      </c>
      <c r="D131" s="42">
        <v>44196</v>
      </c>
      <c r="E131" s="13">
        <v>393.29</v>
      </c>
      <c r="F131" s="42">
        <v>43650</v>
      </c>
    </row>
    <row r="132" spans="2:6">
      <c r="B132" s="39" t="s">
        <v>150</v>
      </c>
      <c r="C132" s="13">
        <v>442.07</v>
      </c>
      <c r="D132" s="42">
        <v>44196</v>
      </c>
      <c r="E132" s="13">
        <v>420.13</v>
      </c>
      <c r="F132" s="42">
        <v>43650</v>
      </c>
    </row>
    <row r="133" spans="2:6">
      <c r="B133" s="39" t="s">
        <v>151</v>
      </c>
      <c r="C133" s="13">
        <v>432.02</v>
      </c>
      <c r="D133" s="42">
        <v>44196</v>
      </c>
      <c r="E133" s="13">
        <v>418.11</v>
      </c>
      <c r="F133" s="42">
        <v>43650</v>
      </c>
    </row>
    <row r="134" spans="2:6" ht="19.5">
      <c r="B134" s="38" t="s">
        <v>326</v>
      </c>
      <c r="C134" s="13"/>
      <c r="D134" s="42"/>
      <c r="E134" s="13"/>
      <c r="F134" s="42"/>
    </row>
    <row r="135" spans="2:6">
      <c r="B135" s="39" t="s">
        <v>144</v>
      </c>
      <c r="C135" s="13">
        <v>374.84</v>
      </c>
      <c r="D135" s="42">
        <v>44195</v>
      </c>
      <c r="E135" s="13">
        <v>349.49285500322793</v>
      </c>
      <c r="F135" s="42">
        <v>43829</v>
      </c>
    </row>
    <row r="136" spans="2:6">
      <c r="B136" s="39" t="s">
        <v>145</v>
      </c>
      <c r="C136" s="13">
        <v>373.87</v>
      </c>
      <c r="D136" s="42">
        <v>44195</v>
      </c>
      <c r="E136" s="13" t="s">
        <v>0</v>
      </c>
      <c r="F136" s="42" t="s">
        <v>0</v>
      </c>
    </row>
    <row r="137" spans="2:6">
      <c r="B137" s="39" t="s">
        <v>146</v>
      </c>
      <c r="C137" s="13">
        <v>456.98</v>
      </c>
      <c r="D137" s="42">
        <v>44195</v>
      </c>
      <c r="E137" s="13">
        <v>421.12324804165451</v>
      </c>
      <c r="F137" s="42">
        <v>43829</v>
      </c>
    </row>
    <row r="138" spans="2:6">
      <c r="B138" s="39" t="s">
        <v>147</v>
      </c>
      <c r="C138" s="13">
        <v>451.6</v>
      </c>
      <c r="D138" s="42">
        <v>44195</v>
      </c>
      <c r="E138" s="13">
        <v>411.74645793344303</v>
      </c>
      <c r="F138" s="42">
        <v>43829</v>
      </c>
    </row>
    <row r="139" spans="2:6">
      <c r="B139" s="39" t="s">
        <v>148</v>
      </c>
      <c r="C139" s="13">
        <v>436.61</v>
      </c>
      <c r="D139" s="42">
        <v>44195</v>
      </c>
      <c r="E139" s="13">
        <v>397.80211625843054</v>
      </c>
      <c r="F139" s="42">
        <v>43829</v>
      </c>
    </row>
    <row r="140" spans="2:6">
      <c r="B140" s="39" t="s">
        <v>149</v>
      </c>
      <c r="C140" s="13">
        <v>416.72</v>
      </c>
      <c r="D140" s="42">
        <v>44195</v>
      </c>
      <c r="E140" s="13">
        <v>379.31693727162946</v>
      </c>
      <c r="F140" s="42">
        <v>43829</v>
      </c>
    </row>
    <row r="141" spans="2:6">
      <c r="B141" s="39" t="s">
        <v>150</v>
      </c>
      <c r="C141" s="13">
        <v>440.38</v>
      </c>
      <c r="D141" s="42">
        <v>44195</v>
      </c>
      <c r="E141" s="13">
        <v>403.76877315587296</v>
      </c>
      <c r="F141" s="42">
        <v>43829</v>
      </c>
    </row>
    <row r="142" spans="2:6">
      <c r="B142" s="39" t="s">
        <v>151</v>
      </c>
      <c r="C142" s="13">
        <v>430.38</v>
      </c>
      <c r="D142" s="42">
        <v>44195</v>
      </c>
      <c r="E142" s="13">
        <v>399.44542944129063</v>
      </c>
      <c r="F142" s="42">
        <v>43829</v>
      </c>
    </row>
    <row r="143" spans="2:6" ht="18">
      <c r="B143" s="9" t="s">
        <v>344</v>
      </c>
      <c r="C143" s="78">
        <v>2.4320865539229999</v>
      </c>
      <c r="D143" s="78"/>
      <c r="E143" s="78">
        <v>2.8447934594339999</v>
      </c>
      <c r="F143" s="78"/>
    </row>
    <row r="144" spans="2:6">
      <c r="B144" s="3" t="s">
        <v>193</v>
      </c>
      <c r="C144" s="79">
        <v>2.2626463691979999</v>
      </c>
      <c r="D144" s="79"/>
      <c r="E144" s="79">
        <v>2.744309356639</v>
      </c>
      <c r="F144" s="79"/>
    </row>
    <row r="145" spans="2:6">
      <c r="B145" s="7" t="s">
        <v>194</v>
      </c>
      <c r="C145" s="79" t="s">
        <v>0</v>
      </c>
      <c r="D145" s="79"/>
      <c r="E145" s="79" t="s">
        <v>0</v>
      </c>
      <c r="F145" s="79"/>
    </row>
    <row r="146" spans="2:6">
      <c r="B146" s="7" t="s">
        <v>195</v>
      </c>
      <c r="C146" s="79">
        <v>2.1106225100999999E-2</v>
      </c>
      <c r="D146" s="79"/>
      <c r="E146" s="79">
        <v>0.01</v>
      </c>
      <c r="F146" s="79"/>
    </row>
    <row r="147" spans="2:6">
      <c r="B147" s="7" t="s">
        <v>196</v>
      </c>
      <c r="C147" s="79">
        <v>3.4094671317000003E-2</v>
      </c>
      <c r="D147" s="79"/>
      <c r="E147" s="79">
        <v>0.04</v>
      </c>
      <c r="F147" s="79"/>
    </row>
    <row r="148" spans="2:6">
      <c r="B148" s="7" t="s">
        <v>198</v>
      </c>
      <c r="C148" s="79" t="s">
        <v>0</v>
      </c>
      <c r="D148" s="79"/>
      <c r="E148" s="79" t="s">
        <v>0</v>
      </c>
      <c r="F148" s="79"/>
    </row>
    <row r="149" spans="2:6">
      <c r="B149" s="7" t="s">
        <v>199</v>
      </c>
      <c r="C149" s="79" t="s">
        <v>0</v>
      </c>
      <c r="D149" s="79"/>
      <c r="E149" s="79" t="s">
        <v>0</v>
      </c>
      <c r="F149" s="79"/>
    </row>
    <row r="151" spans="2:6">
      <c r="B151" s="70"/>
      <c r="C151" s="71"/>
      <c r="D151" s="71"/>
      <c r="E151" s="71"/>
      <c r="F151" s="71"/>
    </row>
    <row r="153" spans="2:6">
      <c r="B153" s="70"/>
      <c r="C153" s="71"/>
      <c r="D153" s="71"/>
      <c r="E153" s="71"/>
      <c r="F153" s="71"/>
    </row>
  </sheetData>
  <mergeCells count="244">
    <mergeCell ref="C149:D149"/>
    <mergeCell ref="E149:F149"/>
    <mergeCell ref="E108:F108"/>
    <mergeCell ref="E110:F110"/>
    <mergeCell ref="E111:F111"/>
    <mergeCell ref="E112:F112"/>
    <mergeCell ref="E113:F113"/>
    <mergeCell ref="E114:F114"/>
    <mergeCell ref="E115:F115"/>
    <mergeCell ref="E109:F109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46:D146"/>
    <mergeCell ref="E146:F146"/>
    <mergeCell ref="C147:D147"/>
    <mergeCell ref="E147:F147"/>
    <mergeCell ref="C148:D148"/>
    <mergeCell ref="E148:F148"/>
    <mergeCell ref="C143:D143"/>
    <mergeCell ref="E143:F143"/>
    <mergeCell ref="C144:D144"/>
    <mergeCell ref="E144:F144"/>
    <mergeCell ref="C145:D145"/>
    <mergeCell ref="E145:F145"/>
    <mergeCell ref="C17:D17"/>
    <mergeCell ref="E17:F17"/>
    <mergeCell ref="C18:D18"/>
    <mergeCell ref="E18:F18"/>
    <mergeCell ref="C19:D19"/>
    <mergeCell ref="E19:F19"/>
    <mergeCell ref="C103:D103"/>
    <mergeCell ref="E103:F103"/>
    <mergeCell ref="C104:D104"/>
    <mergeCell ref="E104:F104"/>
    <mergeCell ref="C105:D105"/>
    <mergeCell ref="E105:F105"/>
    <mergeCell ref="C106:D106"/>
    <mergeCell ref="E106:F106"/>
    <mergeCell ref="C107:D107"/>
    <mergeCell ref="C14:D14"/>
    <mergeCell ref="E14:F14"/>
    <mergeCell ref="C15:D15"/>
    <mergeCell ref="E15:F15"/>
    <mergeCell ref="C16:D16"/>
    <mergeCell ref="E16:F16"/>
    <mergeCell ref="C11:D11"/>
    <mergeCell ref="E11:F11"/>
    <mergeCell ref="C12:D12"/>
    <mergeCell ref="E12:F12"/>
    <mergeCell ref="C13:D13"/>
    <mergeCell ref="E13:F13"/>
    <mergeCell ref="C8:D8"/>
    <mergeCell ref="E8:F8"/>
    <mergeCell ref="C9:D9"/>
    <mergeCell ref="E9:F9"/>
    <mergeCell ref="C10:D10"/>
    <mergeCell ref="E10:F10"/>
    <mergeCell ref="C5:D5"/>
    <mergeCell ref="E5:F5"/>
    <mergeCell ref="C6:D6"/>
    <mergeCell ref="E6:F6"/>
    <mergeCell ref="C7:D7"/>
    <mergeCell ref="E7:F7"/>
    <mergeCell ref="C2:D2"/>
    <mergeCell ref="E2:F2"/>
    <mergeCell ref="C3:D3"/>
    <mergeCell ref="E3:F3"/>
    <mergeCell ref="C4:D4"/>
    <mergeCell ref="E4:F4"/>
    <mergeCell ref="E107:F107"/>
    <mergeCell ref="C98:D98"/>
    <mergeCell ref="E98:F98"/>
    <mergeCell ref="C99:D99"/>
    <mergeCell ref="E99:F99"/>
    <mergeCell ref="C100:D100"/>
    <mergeCell ref="E100:F100"/>
    <mergeCell ref="C101:D101"/>
    <mergeCell ref="E101:F101"/>
    <mergeCell ref="C102:D102"/>
    <mergeCell ref="E102:F102"/>
    <mergeCell ref="C93:D93"/>
    <mergeCell ref="E93:F93"/>
    <mergeCell ref="C94:D94"/>
    <mergeCell ref="E94:F94"/>
    <mergeCell ref="C95:D95"/>
    <mergeCell ref="E95:F95"/>
    <mergeCell ref="C96:D96"/>
    <mergeCell ref="E96:F96"/>
    <mergeCell ref="C97:D97"/>
    <mergeCell ref="E97:F97"/>
    <mergeCell ref="C88:D88"/>
    <mergeCell ref="E88:F88"/>
    <mergeCell ref="C89:D89"/>
    <mergeCell ref="E89:F89"/>
    <mergeCell ref="C90:D90"/>
    <mergeCell ref="E90:F90"/>
    <mergeCell ref="C92:D92"/>
    <mergeCell ref="E92:F92"/>
    <mergeCell ref="E91:F91"/>
    <mergeCell ref="C91:D91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E33:F33"/>
    <mergeCell ref="C34:D34"/>
    <mergeCell ref="E34:F34"/>
    <mergeCell ref="C35:D35"/>
    <mergeCell ref="E35:F35"/>
    <mergeCell ref="C36:D36"/>
    <mergeCell ref="E36:F36"/>
    <mergeCell ref="C26:D26"/>
    <mergeCell ref="E26:F26"/>
    <mergeCell ref="C27:D27"/>
    <mergeCell ref="E27:F27"/>
    <mergeCell ref="B151:F151"/>
    <mergeCell ref="B153:F153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3"/>
  <sheetViews>
    <sheetView tabSelected="1" topLeftCell="A128" workbookViewId="0">
      <selection activeCell="E164" sqref="E164"/>
    </sheetView>
  </sheetViews>
  <sheetFormatPr defaultRowHeight="14.25"/>
  <cols>
    <col min="1" max="1" width="3.25" customWidth="1"/>
    <col min="2" max="2" width="50.375" customWidth="1"/>
    <col min="3" max="6" width="17.25" customWidth="1"/>
    <col min="7" max="18" width="19.125" customWidth="1"/>
  </cols>
  <sheetData>
    <row r="2" spans="1:8" ht="18">
      <c r="B2" s="2" t="s">
        <v>213</v>
      </c>
      <c r="C2" s="44" t="s">
        <v>122</v>
      </c>
      <c r="D2" s="44" t="s">
        <v>123</v>
      </c>
    </row>
    <row r="3" spans="1:8">
      <c r="B3" s="9" t="s">
        <v>214</v>
      </c>
      <c r="C3" s="10">
        <v>2579</v>
      </c>
      <c r="D3" s="10">
        <v>7422</v>
      </c>
    </row>
    <row r="4" spans="1:8">
      <c r="B4" s="7" t="s">
        <v>215</v>
      </c>
      <c r="C4" s="5">
        <v>389</v>
      </c>
      <c r="D4" s="5">
        <v>6284</v>
      </c>
    </row>
    <row r="5" spans="1:8">
      <c r="B5" s="7" t="s">
        <v>216</v>
      </c>
      <c r="C5" s="5" t="s">
        <v>0</v>
      </c>
      <c r="D5" s="5" t="s">
        <v>0</v>
      </c>
    </row>
    <row r="6" spans="1:8">
      <c r="B6" s="7" t="s">
        <v>217</v>
      </c>
      <c r="C6" s="5" t="s">
        <v>0</v>
      </c>
      <c r="D6" s="5" t="s">
        <v>0</v>
      </c>
    </row>
    <row r="7" spans="1:8">
      <c r="B7" s="7" t="s">
        <v>218</v>
      </c>
      <c r="C7" s="60">
        <v>2185</v>
      </c>
      <c r="D7" s="60">
        <v>1138</v>
      </c>
    </row>
    <row r="8" spans="1:8">
      <c r="B8" s="7" t="s">
        <v>219</v>
      </c>
      <c r="C8" s="60" t="s">
        <v>0</v>
      </c>
      <c r="D8" s="60" t="s">
        <v>0</v>
      </c>
    </row>
    <row r="9" spans="1:8">
      <c r="B9" s="7" t="s">
        <v>220</v>
      </c>
      <c r="C9" s="60" t="s">
        <v>0</v>
      </c>
      <c r="D9" s="60" t="s">
        <v>0</v>
      </c>
    </row>
    <row r="10" spans="1:8">
      <c r="B10" s="7" t="s">
        <v>221</v>
      </c>
      <c r="C10" s="60" t="s">
        <v>0</v>
      </c>
      <c r="D10" s="60" t="s">
        <v>0</v>
      </c>
    </row>
    <row r="11" spans="1:8">
      <c r="B11" s="7" t="s">
        <v>190</v>
      </c>
      <c r="C11" s="60">
        <v>5</v>
      </c>
      <c r="D11" s="60" t="s">
        <v>0</v>
      </c>
    </row>
    <row r="12" spans="1:8">
      <c r="A12" s="45"/>
      <c r="B12" s="45"/>
      <c r="C12" s="45"/>
      <c r="D12" s="45"/>
      <c r="E12" s="45"/>
      <c r="F12" s="45"/>
      <c r="G12" s="45"/>
      <c r="H12" s="45"/>
    </row>
    <row r="13" spans="1:8" ht="18">
      <c r="B13" s="2" t="s">
        <v>222</v>
      </c>
      <c r="C13" s="44" t="s">
        <v>122</v>
      </c>
      <c r="D13" s="44" t="s">
        <v>123</v>
      </c>
    </row>
    <row r="14" spans="1:8">
      <c r="B14" s="9" t="s">
        <v>223</v>
      </c>
      <c r="C14" s="10">
        <v>16896</v>
      </c>
      <c r="D14" s="10">
        <v>7602</v>
      </c>
    </row>
    <row r="15" spans="1:8">
      <c r="B15" s="7" t="s">
        <v>224</v>
      </c>
      <c r="C15" s="5">
        <v>14629</v>
      </c>
      <c r="D15" s="5">
        <v>4384</v>
      </c>
    </row>
    <row r="16" spans="1:8">
      <c r="B16" s="7" t="s">
        <v>225</v>
      </c>
      <c r="C16" s="5" t="s">
        <v>0</v>
      </c>
      <c r="D16" s="5" t="s">
        <v>0</v>
      </c>
    </row>
    <row r="17" spans="2:10">
      <c r="B17" s="7" t="s">
        <v>216</v>
      </c>
      <c r="C17" s="5" t="s">
        <v>0</v>
      </c>
      <c r="D17" s="5">
        <v>1</v>
      </c>
    </row>
    <row r="18" spans="2:10">
      <c r="B18" s="7" t="s">
        <v>226</v>
      </c>
      <c r="C18" s="5">
        <v>578</v>
      </c>
      <c r="D18" s="5">
        <v>1259</v>
      </c>
    </row>
    <row r="19" spans="2:10" ht="19.5">
      <c r="B19" s="7" t="s">
        <v>227</v>
      </c>
      <c r="C19" s="5">
        <v>152</v>
      </c>
      <c r="D19" s="5">
        <v>148</v>
      </c>
    </row>
    <row r="20" spans="2:10">
      <c r="B20" s="7" t="s">
        <v>228</v>
      </c>
      <c r="C20" s="5" t="s">
        <v>0</v>
      </c>
      <c r="D20" s="5" t="s">
        <v>0</v>
      </c>
    </row>
    <row r="21" spans="2:10">
      <c r="B21" s="7" t="s">
        <v>229</v>
      </c>
      <c r="C21" s="5" t="s">
        <v>0</v>
      </c>
      <c r="D21" s="5" t="s">
        <v>0</v>
      </c>
    </row>
    <row r="22" spans="2:10">
      <c r="B22" s="7" t="s">
        <v>230</v>
      </c>
      <c r="C22" s="5" t="s">
        <v>0</v>
      </c>
      <c r="D22" s="5" t="s">
        <v>0</v>
      </c>
    </row>
    <row r="23" spans="2:10">
      <c r="B23" s="7" t="s">
        <v>231</v>
      </c>
      <c r="C23" s="5" t="s">
        <v>0</v>
      </c>
      <c r="D23" s="5" t="s">
        <v>0</v>
      </c>
    </row>
    <row r="24" spans="2:10">
      <c r="B24" s="7" t="s">
        <v>232</v>
      </c>
      <c r="C24" s="5" t="s">
        <v>0</v>
      </c>
      <c r="D24" s="5" t="s">
        <v>0</v>
      </c>
    </row>
    <row r="25" spans="2:10">
      <c r="B25" s="7" t="s">
        <v>233</v>
      </c>
      <c r="C25" s="5" t="s">
        <v>0</v>
      </c>
      <c r="D25" s="5" t="s">
        <v>0</v>
      </c>
    </row>
    <row r="26" spans="2:10">
      <c r="B26" s="7" t="s">
        <v>234</v>
      </c>
      <c r="C26" s="5">
        <v>1517</v>
      </c>
      <c r="D26" s="5">
        <v>1790</v>
      </c>
    </row>
    <row r="27" spans="2:10">
      <c r="B27" s="7" t="s">
        <v>235</v>
      </c>
      <c r="C27" s="5">
        <v>20</v>
      </c>
      <c r="D27" s="5">
        <v>20</v>
      </c>
    </row>
    <row r="29" spans="2:10">
      <c r="B29" s="26"/>
      <c r="C29" s="80" t="s">
        <v>122</v>
      </c>
      <c r="D29" s="82"/>
      <c r="E29" s="80" t="s">
        <v>123</v>
      </c>
      <c r="F29" s="82"/>
      <c r="G29" s="67"/>
      <c r="H29" s="67"/>
      <c r="I29" s="67"/>
      <c r="J29" s="67"/>
    </row>
    <row r="30" spans="2:10" ht="27">
      <c r="B30" s="27" t="s">
        <v>236</v>
      </c>
      <c r="C30" s="2" t="s">
        <v>237</v>
      </c>
      <c r="D30" s="2" t="s">
        <v>238</v>
      </c>
      <c r="E30" s="2" t="s">
        <v>237</v>
      </c>
      <c r="F30" s="2" t="s">
        <v>238</v>
      </c>
    </row>
    <row r="31" spans="2:10">
      <c r="B31" s="3" t="s">
        <v>239</v>
      </c>
      <c r="C31" s="60" t="s">
        <v>0</v>
      </c>
      <c r="D31" s="60">
        <v>6232</v>
      </c>
      <c r="E31" s="60" t="s">
        <v>0</v>
      </c>
      <c r="F31" s="60">
        <v>1651</v>
      </c>
    </row>
    <row r="32" spans="2:10">
      <c r="B32" s="7" t="s">
        <v>161</v>
      </c>
      <c r="C32" s="60" t="s">
        <v>0</v>
      </c>
      <c r="D32" s="60">
        <v>6232</v>
      </c>
      <c r="E32" s="60" t="s">
        <v>0</v>
      </c>
      <c r="F32" s="60">
        <v>1651</v>
      </c>
      <c r="G32" s="55"/>
    </row>
    <row r="33" spans="2:7">
      <c r="B33" s="30" t="s">
        <v>240</v>
      </c>
      <c r="C33" s="28">
        <v>982</v>
      </c>
      <c r="D33" s="28">
        <f>4484+50</f>
        <v>4534</v>
      </c>
      <c r="E33" s="60" t="s">
        <v>0</v>
      </c>
      <c r="F33" s="60" t="s">
        <v>0</v>
      </c>
      <c r="G33" s="56"/>
    </row>
    <row r="34" spans="2:7">
      <c r="B34" s="30" t="s">
        <v>241</v>
      </c>
      <c r="C34" s="60">
        <v>159</v>
      </c>
      <c r="D34" s="60">
        <v>2</v>
      </c>
      <c r="E34" s="60">
        <v>185</v>
      </c>
      <c r="F34" s="60">
        <v>2</v>
      </c>
    </row>
    <row r="35" spans="2:7">
      <c r="B35" s="30" t="s">
        <v>162</v>
      </c>
      <c r="C35" s="28">
        <f>1746-50</f>
        <v>1696</v>
      </c>
      <c r="D35" s="28">
        <f>1746-50</f>
        <v>1696</v>
      </c>
      <c r="E35" s="60">
        <v>1649</v>
      </c>
      <c r="F35" s="60">
        <v>1649</v>
      </c>
    </row>
    <row r="37" spans="2:7">
      <c r="B37" s="26"/>
      <c r="C37" s="80" t="s">
        <v>182</v>
      </c>
      <c r="D37" s="81"/>
      <c r="E37" s="80" t="s">
        <v>183</v>
      </c>
      <c r="F37" s="81"/>
    </row>
    <row r="38" spans="2:7" ht="27">
      <c r="B38" s="27" t="s">
        <v>242</v>
      </c>
      <c r="C38" s="2" t="s">
        <v>237</v>
      </c>
      <c r="D38" s="2" t="s">
        <v>238</v>
      </c>
      <c r="E38" s="2" t="s">
        <v>237</v>
      </c>
      <c r="F38" s="2" t="s">
        <v>238</v>
      </c>
    </row>
    <row r="39" spans="2:7">
      <c r="B39" s="3" t="s">
        <v>243</v>
      </c>
      <c r="C39" s="60" t="s">
        <v>0</v>
      </c>
      <c r="D39" s="60">
        <v>2060</v>
      </c>
      <c r="E39" s="60" t="s">
        <v>0</v>
      </c>
      <c r="F39" s="60">
        <v>1208.9616438356131</v>
      </c>
    </row>
    <row r="40" spans="2:7">
      <c r="B40" s="7" t="s">
        <v>244</v>
      </c>
      <c r="C40" s="5">
        <v>12</v>
      </c>
      <c r="D40" s="5">
        <v>2</v>
      </c>
      <c r="E40" s="5">
        <v>26</v>
      </c>
      <c r="F40" s="5">
        <v>4</v>
      </c>
    </row>
    <row r="41" spans="2:7">
      <c r="B41" s="7" t="s">
        <v>245</v>
      </c>
      <c r="C41" s="5" t="s">
        <v>0</v>
      </c>
      <c r="D41" s="5" t="s">
        <v>0</v>
      </c>
      <c r="E41" s="5" t="s">
        <v>0</v>
      </c>
      <c r="F41" s="5" t="s">
        <v>0</v>
      </c>
    </row>
    <row r="42" spans="2:7">
      <c r="B42" s="7" t="s">
        <v>240</v>
      </c>
      <c r="C42" s="5">
        <v>43</v>
      </c>
      <c r="D42" s="5">
        <v>193</v>
      </c>
      <c r="E42" s="5">
        <v>17</v>
      </c>
      <c r="F42" s="5">
        <v>72</v>
      </c>
    </row>
    <row r="43" spans="2:7">
      <c r="B43" s="7" t="s">
        <v>246</v>
      </c>
      <c r="C43" s="5">
        <v>1</v>
      </c>
      <c r="D43" s="5">
        <v>5</v>
      </c>
      <c r="E43" s="5" t="s">
        <v>0</v>
      </c>
      <c r="F43" s="5" t="s">
        <v>0</v>
      </c>
    </row>
    <row r="44" spans="2:7">
      <c r="B44" s="7" t="s">
        <v>241</v>
      </c>
      <c r="C44" s="5">
        <v>184</v>
      </c>
      <c r="D44" s="5">
        <v>2</v>
      </c>
      <c r="E44" s="5">
        <v>184</v>
      </c>
      <c r="F44" s="5">
        <v>2</v>
      </c>
    </row>
    <row r="45" spans="2:7">
      <c r="B45" s="7" t="s">
        <v>247</v>
      </c>
      <c r="C45" s="5">
        <v>395</v>
      </c>
      <c r="D45" s="5">
        <v>161</v>
      </c>
      <c r="E45" s="5" t="s">
        <v>0</v>
      </c>
      <c r="F45" s="5" t="s">
        <v>0</v>
      </c>
    </row>
    <row r="46" spans="2:7">
      <c r="B46" s="7" t="s">
        <v>162</v>
      </c>
      <c r="C46" s="5">
        <v>1519</v>
      </c>
      <c r="D46" s="5">
        <v>1519</v>
      </c>
      <c r="E46" s="5">
        <v>1112</v>
      </c>
      <c r="F46" s="5">
        <v>1112</v>
      </c>
    </row>
    <row r="47" spans="2:7">
      <c r="B47" s="7" t="s">
        <v>248</v>
      </c>
      <c r="C47" s="5">
        <v>40</v>
      </c>
      <c r="D47" s="5">
        <v>17</v>
      </c>
      <c r="E47" s="5">
        <v>11</v>
      </c>
      <c r="F47" s="5">
        <v>4</v>
      </c>
    </row>
    <row r="48" spans="2:7">
      <c r="B48" s="7" t="s">
        <v>249</v>
      </c>
      <c r="C48" s="5">
        <v>88</v>
      </c>
      <c r="D48" s="5">
        <v>44</v>
      </c>
      <c r="E48" s="5" t="s">
        <v>0</v>
      </c>
      <c r="F48" s="5" t="s">
        <v>0</v>
      </c>
    </row>
    <row r="49" spans="2:6">
      <c r="B49" s="7" t="s">
        <v>250</v>
      </c>
      <c r="C49" s="5">
        <v>30</v>
      </c>
      <c r="D49" s="5">
        <v>117</v>
      </c>
      <c r="E49" s="5">
        <v>4</v>
      </c>
      <c r="F49" s="5">
        <v>14</v>
      </c>
    </row>
    <row r="52" spans="2:6" ht="18">
      <c r="B52" s="26"/>
      <c r="C52" s="44" t="s">
        <v>122</v>
      </c>
      <c r="D52" s="44" t="s">
        <v>123</v>
      </c>
    </row>
    <row r="53" spans="2:6" ht="27">
      <c r="B53" s="27" t="s">
        <v>251</v>
      </c>
      <c r="C53" s="2" t="s">
        <v>238</v>
      </c>
      <c r="D53" s="2" t="s">
        <v>238</v>
      </c>
    </row>
    <row r="54" spans="2:6">
      <c r="B54" s="3" t="s">
        <v>252</v>
      </c>
      <c r="C54" s="5" t="s">
        <v>0</v>
      </c>
      <c r="D54" s="5" t="s">
        <v>0</v>
      </c>
    </row>
    <row r="55" spans="2:6">
      <c r="B55" s="3" t="s">
        <v>187</v>
      </c>
      <c r="C55" s="5">
        <v>14791</v>
      </c>
      <c r="D55" s="5">
        <v>48382</v>
      </c>
    </row>
    <row r="56" spans="2:6">
      <c r="B56" s="7" t="s">
        <v>253</v>
      </c>
      <c r="C56" s="5">
        <v>14791</v>
      </c>
      <c r="D56" s="5">
        <v>48382</v>
      </c>
      <c r="E56" s="55"/>
    </row>
    <row r="57" spans="2:6">
      <c r="B57" s="3" t="s">
        <v>188</v>
      </c>
      <c r="C57" s="5">
        <v>13835</v>
      </c>
      <c r="D57" s="60">
        <v>14516</v>
      </c>
      <c r="E57" s="55"/>
    </row>
    <row r="58" spans="2:6">
      <c r="B58" s="33" t="s">
        <v>120</v>
      </c>
      <c r="C58" s="34">
        <v>28626</v>
      </c>
      <c r="D58" s="34">
        <v>62898</v>
      </c>
    </row>
    <row r="59" spans="2:6" ht="21.75" customHeight="1">
      <c r="B59" s="70" t="s">
        <v>1</v>
      </c>
      <c r="C59" s="70"/>
      <c r="D59" s="70"/>
      <c r="E59" s="50"/>
      <c r="F59" s="50"/>
    </row>
    <row r="61" spans="2:6" ht="18">
      <c r="B61" s="26"/>
      <c r="C61" s="44" t="s">
        <v>122</v>
      </c>
      <c r="D61" s="44" t="s">
        <v>123</v>
      </c>
    </row>
    <row r="62" spans="2:6" ht="27">
      <c r="B62" s="27" t="s">
        <v>255</v>
      </c>
      <c r="C62" s="2" t="s">
        <v>238</v>
      </c>
      <c r="D62" s="2" t="s">
        <v>238</v>
      </c>
    </row>
    <row r="63" spans="2:6">
      <c r="B63" s="3" t="s">
        <v>256</v>
      </c>
      <c r="C63" s="5" t="s">
        <v>0</v>
      </c>
      <c r="D63" s="5" t="s">
        <v>0</v>
      </c>
    </row>
    <row r="64" spans="2:6">
      <c r="B64" s="3" t="s">
        <v>257</v>
      </c>
      <c r="C64" s="5" t="s">
        <v>0</v>
      </c>
      <c r="D64" s="5" t="s">
        <v>0</v>
      </c>
    </row>
    <row r="65" spans="2:6">
      <c r="B65" s="3" t="s">
        <v>258</v>
      </c>
      <c r="C65" s="5" t="s">
        <v>0</v>
      </c>
      <c r="D65" s="5" t="s">
        <v>0</v>
      </c>
    </row>
    <row r="66" spans="2:6">
      <c r="B66" s="33" t="s">
        <v>120</v>
      </c>
      <c r="C66" s="34" t="s">
        <v>0</v>
      </c>
      <c r="D66" s="34" t="s">
        <v>0</v>
      </c>
    </row>
    <row r="67" spans="2:6" ht="21" customHeight="1">
      <c r="B67" s="70" t="s">
        <v>2</v>
      </c>
      <c r="C67" s="70"/>
      <c r="D67" s="70"/>
      <c r="E67" s="51"/>
      <c r="F67" s="51"/>
    </row>
    <row r="68" spans="2:6" ht="23.25" customHeight="1">
      <c r="B68" s="70" t="s">
        <v>3</v>
      </c>
      <c r="C68" s="70"/>
      <c r="D68" s="70"/>
      <c r="E68" s="50"/>
      <c r="F68" s="50"/>
    </row>
    <row r="69" spans="2:6" ht="12" customHeight="1"/>
    <row r="70" spans="2:6" ht="18">
      <c r="B70" s="26"/>
      <c r="C70" s="44" t="s">
        <v>122</v>
      </c>
      <c r="D70" s="44" t="s">
        <v>123</v>
      </c>
    </row>
    <row r="71" spans="2:6" ht="27">
      <c r="B71" s="27" t="s">
        <v>259</v>
      </c>
      <c r="C71" s="48" t="s">
        <v>238</v>
      </c>
      <c r="D71" s="2" t="s">
        <v>238</v>
      </c>
    </row>
    <row r="72" spans="2:6" ht="29.25">
      <c r="B72" s="3" t="s">
        <v>260</v>
      </c>
      <c r="C72" s="5">
        <v>37437</v>
      </c>
      <c r="D72" s="5">
        <v>71971</v>
      </c>
    </row>
    <row r="73" spans="2:6">
      <c r="B73" s="7" t="s">
        <v>261</v>
      </c>
      <c r="C73" s="5">
        <v>6232</v>
      </c>
      <c r="D73" s="5">
        <v>1651</v>
      </c>
      <c r="E73" s="55"/>
    </row>
    <row r="74" spans="2:6">
      <c r="B74" s="7" t="s">
        <v>214</v>
      </c>
      <c r="C74" s="5">
        <v>2579</v>
      </c>
      <c r="D74" s="5">
        <v>7422</v>
      </c>
      <c r="E74" s="55"/>
    </row>
    <row r="75" spans="2:6">
      <c r="B75" s="7" t="s">
        <v>187</v>
      </c>
      <c r="C75" s="5">
        <v>14791</v>
      </c>
      <c r="D75" s="5">
        <v>48382</v>
      </c>
      <c r="E75" s="55"/>
    </row>
    <row r="76" spans="2:6">
      <c r="B76" s="7" t="s">
        <v>188</v>
      </c>
      <c r="C76" s="5">
        <v>13835</v>
      </c>
      <c r="D76" s="5">
        <v>14516</v>
      </c>
      <c r="E76" s="55"/>
    </row>
    <row r="77" spans="2:6" ht="19.5">
      <c r="B77" s="3" t="s">
        <v>262</v>
      </c>
      <c r="C77" s="60" t="s">
        <v>0</v>
      </c>
      <c r="D77" s="5" t="s">
        <v>0</v>
      </c>
    </row>
    <row r="78" spans="2:6" ht="39" customHeight="1">
      <c r="B78" s="70" t="s">
        <v>4</v>
      </c>
      <c r="C78" s="70"/>
      <c r="D78" s="70"/>
      <c r="E78" s="51"/>
      <c r="F78" s="51"/>
    </row>
    <row r="79" spans="2:6" ht="14.25" customHeight="1">
      <c r="B79" s="70" t="s">
        <v>5</v>
      </c>
      <c r="C79" s="70"/>
      <c r="D79" s="70"/>
      <c r="E79" s="51"/>
      <c r="F79" s="51"/>
    </row>
    <row r="81" spans="2:5" ht="18">
      <c r="B81" s="26"/>
      <c r="C81" s="44" t="s">
        <v>122</v>
      </c>
      <c r="D81" s="44" t="s">
        <v>123</v>
      </c>
    </row>
    <row r="82" spans="2:5" ht="27">
      <c r="B82" s="27" t="s">
        <v>263</v>
      </c>
      <c r="C82" s="2" t="s">
        <v>238</v>
      </c>
      <c r="D82" s="2" t="s">
        <v>238</v>
      </c>
    </row>
    <row r="83" spans="2:5" ht="29.25">
      <c r="B83" s="3" t="s">
        <v>264</v>
      </c>
      <c r="C83" s="99">
        <v>335031</v>
      </c>
      <c r="D83" s="99">
        <v>174878</v>
      </c>
      <c r="E83" s="55"/>
    </row>
    <row r="84" spans="2:5">
      <c r="B84" s="7" t="s">
        <v>261</v>
      </c>
      <c r="C84" s="99">
        <v>4536</v>
      </c>
      <c r="D84" s="99">
        <v>2</v>
      </c>
      <c r="E84" s="55"/>
    </row>
    <row r="85" spans="2:5">
      <c r="B85" s="7" t="s">
        <v>214</v>
      </c>
      <c r="C85" s="99">
        <v>1598</v>
      </c>
      <c r="D85" s="99">
        <v>1022</v>
      </c>
      <c r="E85" s="55"/>
    </row>
    <row r="86" spans="2:5">
      <c r="B86" s="7" t="s">
        <v>187</v>
      </c>
      <c r="C86" s="99">
        <v>319830</v>
      </c>
      <c r="D86" s="99">
        <v>169470</v>
      </c>
      <c r="E86" s="55"/>
    </row>
    <row r="87" spans="2:5">
      <c r="B87" s="7" t="s">
        <v>223</v>
      </c>
      <c r="C87" s="99">
        <v>9067</v>
      </c>
      <c r="D87" s="99">
        <v>4385</v>
      </c>
      <c r="E87" s="55"/>
    </row>
    <row r="91" spans="2:5" ht="18">
      <c r="B91" s="2" t="s">
        <v>265</v>
      </c>
      <c r="C91" s="44" t="s">
        <v>122</v>
      </c>
      <c r="D91" s="44" t="s">
        <v>123</v>
      </c>
    </row>
    <row r="92" spans="2:5">
      <c r="B92" s="9" t="s">
        <v>266</v>
      </c>
      <c r="C92" s="10" t="s">
        <v>0</v>
      </c>
      <c r="D92" s="10" t="s">
        <v>0</v>
      </c>
    </row>
    <row r="93" spans="2:5" ht="19.5">
      <c r="B93" s="7" t="s">
        <v>267</v>
      </c>
      <c r="C93" s="5" t="s">
        <v>0</v>
      </c>
      <c r="D93" s="5" t="s">
        <v>0</v>
      </c>
    </row>
    <row r="94" spans="2:5">
      <c r="B94" s="7" t="s">
        <v>268</v>
      </c>
      <c r="C94" s="5" t="s">
        <v>0</v>
      </c>
      <c r="D94" s="5" t="s">
        <v>0</v>
      </c>
    </row>
    <row r="95" spans="2:5">
      <c r="B95" s="9" t="s">
        <v>269</v>
      </c>
      <c r="C95" s="10" t="s">
        <v>0</v>
      </c>
      <c r="D95" s="10" t="s">
        <v>0</v>
      </c>
    </row>
    <row r="96" spans="2:5" ht="19.5">
      <c r="B96" s="7" t="s">
        <v>270</v>
      </c>
      <c r="C96" s="5" t="s">
        <v>0</v>
      </c>
      <c r="D96" s="5" t="s">
        <v>0</v>
      </c>
    </row>
    <row r="97" spans="2:10" ht="19.5">
      <c r="B97" s="7" t="s">
        <v>271</v>
      </c>
      <c r="C97" s="5" t="s">
        <v>0</v>
      </c>
      <c r="D97" s="5" t="s">
        <v>0</v>
      </c>
    </row>
    <row r="98" spans="2:10" ht="27">
      <c r="B98" s="9" t="s">
        <v>272</v>
      </c>
      <c r="C98" s="10" t="s">
        <v>0</v>
      </c>
      <c r="D98" s="10" t="s">
        <v>0</v>
      </c>
    </row>
    <row r="99" spans="2:10" ht="18">
      <c r="B99" s="9" t="s">
        <v>273</v>
      </c>
      <c r="C99" s="10" t="s">
        <v>0</v>
      </c>
      <c r="D99" s="10" t="s">
        <v>0</v>
      </c>
    </row>
    <row r="105" spans="2:10">
      <c r="B105" s="35"/>
      <c r="C105" s="83" t="s">
        <v>122</v>
      </c>
      <c r="D105" s="84"/>
      <c r="E105" s="83" t="s">
        <v>123</v>
      </c>
      <c r="F105" s="84"/>
      <c r="G105" s="67"/>
      <c r="H105" s="67"/>
      <c r="I105" s="67"/>
      <c r="J105" s="67"/>
    </row>
    <row r="106" spans="2:10" ht="27">
      <c r="B106" s="36" t="s">
        <v>296</v>
      </c>
      <c r="C106" s="37" t="s">
        <v>237</v>
      </c>
      <c r="D106" s="37" t="s">
        <v>238</v>
      </c>
      <c r="E106" s="37" t="s">
        <v>237</v>
      </c>
      <c r="F106" s="37" t="s">
        <v>238</v>
      </c>
    </row>
    <row r="107" spans="2:10">
      <c r="B107" s="38" t="s">
        <v>124</v>
      </c>
      <c r="C107" s="100" t="s">
        <v>0</v>
      </c>
      <c r="D107" s="100">
        <v>835770</v>
      </c>
      <c r="E107" s="100" t="s">
        <v>0</v>
      </c>
      <c r="F107" s="100">
        <v>748706</v>
      </c>
    </row>
    <row r="108" spans="2:10">
      <c r="B108" s="38" t="s">
        <v>125</v>
      </c>
      <c r="C108" s="100" t="s">
        <v>0</v>
      </c>
      <c r="D108" s="100">
        <v>6232</v>
      </c>
      <c r="E108" s="100" t="s">
        <v>0</v>
      </c>
      <c r="F108" s="100">
        <v>1651</v>
      </c>
    </row>
    <row r="109" spans="2:10">
      <c r="B109" s="39" t="s">
        <v>240</v>
      </c>
      <c r="C109" s="100">
        <v>982</v>
      </c>
      <c r="D109" s="100">
        <v>4534</v>
      </c>
      <c r="E109" s="100" t="s">
        <v>0</v>
      </c>
      <c r="F109" s="100" t="s">
        <v>0</v>
      </c>
      <c r="G109" s="55"/>
    </row>
    <row r="110" spans="2:10">
      <c r="B110" s="39" t="s">
        <v>241</v>
      </c>
      <c r="C110" s="99">
        <v>159</v>
      </c>
      <c r="D110" s="99">
        <v>2</v>
      </c>
      <c r="E110" s="100">
        <v>155</v>
      </c>
      <c r="F110" s="100">
        <v>2</v>
      </c>
      <c r="G110" s="55"/>
    </row>
    <row r="111" spans="2:10">
      <c r="B111" s="39" t="s">
        <v>162</v>
      </c>
      <c r="C111" s="100">
        <v>1696</v>
      </c>
      <c r="D111" s="100">
        <v>1696</v>
      </c>
      <c r="E111" s="100">
        <v>1649</v>
      </c>
      <c r="F111" s="100">
        <v>1649</v>
      </c>
    </row>
    <row r="112" spans="2:10">
      <c r="B112" s="38" t="s">
        <v>126</v>
      </c>
      <c r="C112" s="100" t="s">
        <v>0</v>
      </c>
      <c r="D112" s="100">
        <v>2579</v>
      </c>
      <c r="E112" s="100" t="s">
        <v>0</v>
      </c>
      <c r="F112" s="100">
        <v>7422</v>
      </c>
    </row>
    <row r="113" spans="2:7">
      <c r="B113" s="39" t="s">
        <v>244</v>
      </c>
      <c r="C113" s="100">
        <v>1768.3970336565885</v>
      </c>
      <c r="D113" s="100">
        <v>310</v>
      </c>
      <c r="E113" s="100" t="s">
        <v>0</v>
      </c>
      <c r="F113" s="100" t="s">
        <v>0</v>
      </c>
      <c r="G113" s="55"/>
    </row>
    <row r="114" spans="2:7">
      <c r="B114" s="39" t="s">
        <v>240</v>
      </c>
      <c r="C114" s="100">
        <v>260</v>
      </c>
      <c r="D114" s="100">
        <v>1201</v>
      </c>
      <c r="E114" s="100">
        <v>227</v>
      </c>
      <c r="F114" s="100">
        <v>966</v>
      </c>
      <c r="G114" s="55"/>
    </row>
    <row r="115" spans="2:7">
      <c r="B115" s="39" t="s">
        <v>162</v>
      </c>
      <c r="C115" s="100">
        <v>981</v>
      </c>
      <c r="D115" s="100">
        <v>981</v>
      </c>
      <c r="E115" s="100">
        <v>6400</v>
      </c>
      <c r="F115" s="100">
        <v>6400</v>
      </c>
      <c r="G115" s="55"/>
    </row>
    <row r="116" spans="2:7">
      <c r="B116" s="39" t="s">
        <v>248</v>
      </c>
      <c r="C116" s="100">
        <v>17.398869073510223</v>
      </c>
      <c r="D116" s="100">
        <v>8</v>
      </c>
      <c r="E116" s="100" t="s">
        <v>0</v>
      </c>
      <c r="F116" s="100" t="s">
        <v>0</v>
      </c>
      <c r="G116" s="55"/>
    </row>
    <row r="117" spans="2:7">
      <c r="B117" s="39" t="s">
        <v>250</v>
      </c>
      <c r="C117" s="100">
        <v>21</v>
      </c>
      <c r="D117" s="100">
        <v>79</v>
      </c>
      <c r="E117" s="100">
        <v>15</v>
      </c>
      <c r="F117" s="100">
        <v>56</v>
      </c>
      <c r="G117" s="58"/>
    </row>
    <row r="118" spans="2:7">
      <c r="B118" s="38" t="s">
        <v>127</v>
      </c>
      <c r="C118" s="100" t="s">
        <v>0</v>
      </c>
      <c r="D118" s="100" t="s">
        <v>0</v>
      </c>
      <c r="E118" s="100" t="s">
        <v>0</v>
      </c>
      <c r="F118" s="100" t="s">
        <v>0</v>
      </c>
    </row>
    <row r="119" spans="2:7">
      <c r="B119" s="38" t="s">
        <v>128</v>
      </c>
      <c r="C119" s="100" t="s">
        <v>0</v>
      </c>
      <c r="D119" s="100">
        <v>813124</v>
      </c>
      <c r="E119" s="100" t="s">
        <v>0</v>
      </c>
      <c r="F119" s="100">
        <v>725117</v>
      </c>
    </row>
    <row r="120" spans="2:7">
      <c r="B120" s="39" t="s">
        <v>244</v>
      </c>
      <c r="C120" s="100">
        <v>18225.898459783228</v>
      </c>
      <c r="D120" s="100">
        <v>3195</v>
      </c>
      <c r="E120" s="100" t="s">
        <v>0</v>
      </c>
      <c r="F120" s="100" t="s">
        <v>0</v>
      </c>
      <c r="G120" s="55"/>
    </row>
    <row r="121" spans="2:7">
      <c r="B121" s="39" t="s">
        <v>245</v>
      </c>
      <c r="C121" s="100">
        <v>8637.5362786198002</v>
      </c>
      <c r="D121" s="100">
        <v>5357</v>
      </c>
      <c r="E121" s="100" t="s">
        <v>0</v>
      </c>
      <c r="F121" s="100" t="s">
        <v>0</v>
      </c>
      <c r="G121" s="55"/>
    </row>
    <row r="122" spans="2:7">
      <c r="B122" s="39" t="s">
        <v>240</v>
      </c>
      <c r="C122" s="100">
        <v>12739.013608390396</v>
      </c>
      <c r="D122" s="100">
        <v>58788</v>
      </c>
      <c r="E122" s="100">
        <v>23352</v>
      </c>
      <c r="F122" s="100">
        <v>99446</v>
      </c>
      <c r="G122" s="55"/>
    </row>
    <row r="123" spans="2:7">
      <c r="B123" s="39" t="s">
        <v>246</v>
      </c>
      <c r="C123" s="100">
        <v>5402</v>
      </c>
      <c r="D123" s="100">
        <v>27727</v>
      </c>
      <c r="E123" s="100" t="s">
        <v>0</v>
      </c>
      <c r="F123" s="100" t="s">
        <v>0</v>
      </c>
      <c r="G123" s="58"/>
    </row>
    <row r="124" spans="2:7">
      <c r="B124" s="39" t="s">
        <v>247</v>
      </c>
      <c r="C124" s="100">
        <v>99308</v>
      </c>
      <c r="D124" s="100">
        <v>43696</v>
      </c>
      <c r="E124" s="100" t="s">
        <v>0</v>
      </c>
      <c r="F124" s="100" t="s">
        <v>0</v>
      </c>
    </row>
    <row r="125" spans="2:7">
      <c r="B125" s="39" t="s">
        <v>162</v>
      </c>
      <c r="C125" s="100">
        <v>493294</v>
      </c>
      <c r="D125" s="100">
        <v>493294</v>
      </c>
      <c r="E125" s="100">
        <v>555647</v>
      </c>
      <c r="F125" s="100">
        <v>555647</v>
      </c>
    </row>
    <row r="126" spans="2:7">
      <c r="B126" s="39" t="s">
        <v>248</v>
      </c>
      <c r="C126" s="100">
        <v>110197.91213571119</v>
      </c>
      <c r="D126" s="100">
        <v>50669</v>
      </c>
      <c r="E126" s="100">
        <v>18551</v>
      </c>
      <c r="F126" s="100">
        <v>7556</v>
      </c>
      <c r="G126" s="55"/>
    </row>
    <row r="127" spans="2:7">
      <c r="B127" s="39" t="s">
        <v>249</v>
      </c>
      <c r="C127" s="100">
        <v>84925.432491549014</v>
      </c>
      <c r="D127" s="100">
        <v>42709</v>
      </c>
      <c r="E127" s="100" t="s">
        <v>0</v>
      </c>
      <c r="F127" s="100" t="s">
        <v>0</v>
      </c>
      <c r="G127" s="58"/>
    </row>
    <row r="128" spans="2:7">
      <c r="B128" s="39" t="s">
        <v>250</v>
      </c>
      <c r="C128" s="100">
        <v>23331.470838654746</v>
      </c>
      <c r="D128" s="100">
        <v>87689</v>
      </c>
      <c r="E128" s="100">
        <v>16449</v>
      </c>
      <c r="F128" s="100">
        <v>62468</v>
      </c>
      <c r="G128" s="58"/>
    </row>
    <row r="129" spans="2:18">
      <c r="B129" s="38" t="s">
        <v>129</v>
      </c>
      <c r="C129" s="100" t="s">
        <v>0</v>
      </c>
      <c r="D129" s="100">
        <v>14791</v>
      </c>
      <c r="E129" s="100" t="s">
        <v>0</v>
      </c>
      <c r="F129" s="100">
        <v>48382</v>
      </c>
    </row>
    <row r="130" spans="2:18">
      <c r="B130" s="39" t="s">
        <v>162</v>
      </c>
      <c r="C130" s="100">
        <v>14791</v>
      </c>
      <c r="D130" s="100">
        <v>14791</v>
      </c>
      <c r="E130" s="100">
        <v>48382</v>
      </c>
      <c r="F130" s="100">
        <v>48382</v>
      </c>
    </row>
    <row r="131" spans="2:18">
      <c r="B131" s="38" t="s">
        <v>130</v>
      </c>
      <c r="C131" s="100" t="s">
        <v>0</v>
      </c>
      <c r="D131" s="100">
        <v>13835</v>
      </c>
      <c r="E131" s="100" t="s">
        <v>0</v>
      </c>
      <c r="F131" s="100">
        <v>14516</v>
      </c>
    </row>
    <row r="132" spans="2:18">
      <c r="B132" s="39" t="s">
        <v>162</v>
      </c>
      <c r="C132" s="100">
        <v>13835</v>
      </c>
      <c r="D132" s="100">
        <v>13835</v>
      </c>
      <c r="E132" s="100">
        <v>14516</v>
      </c>
      <c r="F132" s="100">
        <v>14516</v>
      </c>
    </row>
    <row r="133" spans="2:18">
      <c r="B133" s="38" t="s">
        <v>129</v>
      </c>
      <c r="C133" s="100" t="s">
        <v>0</v>
      </c>
      <c r="D133" s="100" t="s">
        <v>0</v>
      </c>
      <c r="E133" s="100" t="s">
        <v>0</v>
      </c>
      <c r="F133" s="100" t="s">
        <v>0</v>
      </c>
    </row>
    <row r="134" spans="2:18">
      <c r="B134" s="38" t="s">
        <v>131</v>
      </c>
      <c r="C134" s="100" t="s">
        <v>0</v>
      </c>
      <c r="D134" s="100" t="s">
        <v>0</v>
      </c>
      <c r="E134" s="100" t="s">
        <v>0</v>
      </c>
      <c r="F134" s="100" t="s">
        <v>0</v>
      </c>
    </row>
    <row r="135" spans="2:18">
      <c r="B135" s="38" t="s">
        <v>132</v>
      </c>
      <c r="C135" s="100" t="s">
        <v>0</v>
      </c>
      <c r="D135" s="100" t="s">
        <v>0</v>
      </c>
      <c r="E135" s="100" t="s">
        <v>0</v>
      </c>
      <c r="F135" s="100" t="s">
        <v>0</v>
      </c>
    </row>
    <row r="136" spans="2:18">
      <c r="B136" s="38" t="s">
        <v>133</v>
      </c>
      <c r="C136" s="100" t="s">
        <v>0</v>
      </c>
      <c r="D136" s="100">
        <v>16896</v>
      </c>
      <c r="E136" s="100" t="s">
        <v>0</v>
      </c>
      <c r="F136" s="100">
        <v>7602</v>
      </c>
    </row>
    <row r="137" spans="2:18">
      <c r="B137" s="39" t="s">
        <v>240</v>
      </c>
      <c r="C137" s="100">
        <v>1965</v>
      </c>
      <c r="D137" s="100">
        <v>9067</v>
      </c>
      <c r="E137" s="100" t="s">
        <v>0</v>
      </c>
      <c r="F137" s="100" t="s">
        <v>0</v>
      </c>
      <c r="G137" s="55"/>
    </row>
    <row r="138" spans="2:18">
      <c r="B138" s="39" t="s">
        <v>162</v>
      </c>
      <c r="C138" s="100">
        <v>7829</v>
      </c>
      <c r="D138" s="100">
        <v>7829</v>
      </c>
      <c r="E138" s="100">
        <v>3218</v>
      </c>
      <c r="F138" s="100">
        <v>3218</v>
      </c>
    </row>
    <row r="139" spans="2:18">
      <c r="B139" s="39" t="s">
        <v>248</v>
      </c>
      <c r="C139" s="100" t="s">
        <v>0</v>
      </c>
      <c r="D139" s="100" t="s">
        <v>0</v>
      </c>
      <c r="E139" s="100">
        <v>10764</v>
      </c>
      <c r="F139" s="100">
        <v>4384</v>
      </c>
      <c r="G139" s="55"/>
    </row>
    <row r="141" spans="2:18">
      <c r="B141" s="26"/>
      <c r="C141" s="80" t="s">
        <v>182</v>
      </c>
      <c r="D141" s="82"/>
      <c r="E141" s="82"/>
      <c r="F141" s="81"/>
      <c r="G141" s="80" t="s">
        <v>183</v>
      </c>
      <c r="H141" s="82"/>
      <c r="I141" s="82"/>
      <c r="J141" s="81"/>
      <c r="K141" s="67"/>
      <c r="L141" s="67"/>
      <c r="M141" s="67"/>
      <c r="N141" s="67"/>
      <c r="O141" s="67"/>
      <c r="P141" s="67"/>
      <c r="Q141" s="67"/>
      <c r="R141" s="67"/>
    </row>
    <row r="142" spans="2:18" ht="27">
      <c r="B142" s="27" t="s">
        <v>274</v>
      </c>
      <c r="C142" s="2" t="s">
        <v>275</v>
      </c>
      <c r="D142" s="2" t="s">
        <v>276</v>
      </c>
      <c r="E142" s="2" t="s">
        <v>277</v>
      </c>
      <c r="F142" s="2" t="s">
        <v>278</v>
      </c>
      <c r="G142" s="2" t="s">
        <v>275</v>
      </c>
      <c r="H142" s="2" t="s">
        <v>276</v>
      </c>
      <c r="I142" s="2" t="s">
        <v>277</v>
      </c>
      <c r="J142" s="2" t="s">
        <v>278</v>
      </c>
    </row>
    <row r="143" spans="2:18">
      <c r="B143" s="3" t="s">
        <v>279</v>
      </c>
      <c r="C143" s="5">
        <v>2492</v>
      </c>
      <c r="D143" s="5">
        <v>6346</v>
      </c>
      <c r="E143" s="5">
        <v>-2733</v>
      </c>
      <c r="F143" s="5">
        <v>-5968</v>
      </c>
      <c r="G143" s="5">
        <v>431</v>
      </c>
      <c r="H143" s="5">
        <v>8</v>
      </c>
      <c r="I143" s="5">
        <v>-277</v>
      </c>
      <c r="J143" s="5">
        <v>-2636</v>
      </c>
    </row>
    <row r="144" spans="2:18" hidden="1">
      <c r="B144" s="3" t="s">
        <v>280</v>
      </c>
      <c r="C144" s="5" t="s">
        <v>0</v>
      </c>
      <c r="D144" s="5" t="s">
        <v>0</v>
      </c>
      <c r="E144" s="5" t="s">
        <v>0</v>
      </c>
      <c r="F144" s="5" t="s">
        <v>0</v>
      </c>
      <c r="G144" s="5" t="s">
        <v>0</v>
      </c>
      <c r="H144" s="5" t="s">
        <v>0</v>
      </c>
      <c r="I144" s="5" t="s">
        <v>0</v>
      </c>
      <c r="J144" s="5" t="s">
        <v>0</v>
      </c>
    </row>
    <row r="145" spans="2:10" hidden="1">
      <c r="B145" s="3" t="s">
        <v>281</v>
      </c>
      <c r="C145" s="5" t="s">
        <v>0</v>
      </c>
      <c r="D145" s="5" t="s">
        <v>0</v>
      </c>
      <c r="E145" s="5" t="s">
        <v>0</v>
      </c>
      <c r="F145" s="5" t="s">
        <v>0</v>
      </c>
      <c r="G145" s="5" t="s">
        <v>0</v>
      </c>
      <c r="H145" s="5" t="s">
        <v>0</v>
      </c>
      <c r="I145" s="5" t="s">
        <v>0</v>
      </c>
      <c r="J145" s="5" t="s">
        <v>0</v>
      </c>
    </row>
    <row r="146" spans="2:10" hidden="1">
      <c r="B146" s="3" t="s">
        <v>282</v>
      </c>
      <c r="C146" s="5" t="s">
        <v>0</v>
      </c>
      <c r="D146" s="5" t="s">
        <v>0</v>
      </c>
      <c r="E146" s="5" t="s">
        <v>0</v>
      </c>
      <c r="F146" s="5" t="s">
        <v>0</v>
      </c>
      <c r="G146" s="5" t="s">
        <v>0</v>
      </c>
      <c r="H146" s="5" t="s">
        <v>0</v>
      </c>
      <c r="I146" s="5" t="s">
        <v>0</v>
      </c>
      <c r="J146" s="5" t="s">
        <v>0</v>
      </c>
    </row>
    <row r="147" spans="2:10">
      <c r="B147" s="3" t="s">
        <v>283</v>
      </c>
      <c r="C147" s="5" t="s">
        <v>0</v>
      </c>
      <c r="D147" s="5" t="s">
        <v>0</v>
      </c>
      <c r="E147" s="5" t="s">
        <v>0</v>
      </c>
      <c r="F147" s="5">
        <v>-310</v>
      </c>
      <c r="G147" s="5" t="s">
        <v>0</v>
      </c>
      <c r="H147" s="5" t="s">
        <v>0</v>
      </c>
      <c r="I147" s="5" t="s">
        <v>0</v>
      </c>
      <c r="J147" s="5" t="s">
        <v>0</v>
      </c>
    </row>
    <row r="148" spans="2:10" hidden="1">
      <c r="B148" s="3" t="s">
        <v>284</v>
      </c>
      <c r="C148" s="5" t="s">
        <v>0</v>
      </c>
      <c r="D148" s="5" t="s">
        <v>0</v>
      </c>
      <c r="E148" s="5" t="s">
        <v>0</v>
      </c>
      <c r="F148" s="5" t="s">
        <v>0</v>
      </c>
      <c r="G148" s="5" t="s">
        <v>0</v>
      </c>
      <c r="H148" s="5" t="s">
        <v>0</v>
      </c>
      <c r="I148" s="5" t="s">
        <v>0</v>
      </c>
      <c r="J148" s="5" t="s">
        <v>0</v>
      </c>
    </row>
    <row r="149" spans="2:10" hidden="1">
      <c r="B149" s="3" t="s">
        <v>253</v>
      </c>
      <c r="C149" s="5" t="s">
        <v>0</v>
      </c>
      <c r="D149" s="5" t="s">
        <v>0</v>
      </c>
      <c r="E149" s="5" t="s">
        <v>0</v>
      </c>
      <c r="F149" s="5" t="s">
        <v>0</v>
      </c>
      <c r="G149" s="5" t="s">
        <v>0</v>
      </c>
      <c r="H149" s="5" t="s">
        <v>0</v>
      </c>
      <c r="I149" s="5" t="s">
        <v>0</v>
      </c>
      <c r="J149" s="5" t="s">
        <v>0</v>
      </c>
    </row>
    <row r="150" spans="2:10" hidden="1">
      <c r="B150" s="3" t="s">
        <v>285</v>
      </c>
      <c r="C150" s="5" t="s">
        <v>0</v>
      </c>
      <c r="D150" s="5" t="s">
        <v>0</v>
      </c>
      <c r="E150" s="5" t="s">
        <v>0</v>
      </c>
      <c r="F150" s="5" t="s">
        <v>0</v>
      </c>
      <c r="G150" s="5" t="s">
        <v>0</v>
      </c>
      <c r="H150" s="5" t="s">
        <v>0</v>
      </c>
      <c r="I150" s="5" t="s">
        <v>0</v>
      </c>
      <c r="J150" s="5" t="s">
        <v>0</v>
      </c>
    </row>
    <row r="151" spans="2:10" hidden="1">
      <c r="B151" s="3" t="s">
        <v>286</v>
      </c>
      <c r="C151" s="5" t="s">
        <v>0</v>
      </c>
      <c r="D151" s="5" t="s">
        <v>0</v>
      </c>
      <c r="E151" s="5" t="s">
        <v>0</v>
      </c>
      <c r="F151" s="5" t="s">
        <v>0</v>
      </c>
      <c r="G151" s="5" t="s">
        <v>0</v>
      </c>
      <c r="H151" s="5" t="s">
        <v>0</v>
      </c>
      <c r="I151" s="5" t="s">
        <v>0</v>
      </c>
      <c r="J151" s="5" t="s">
        <v>0</v>
      </c>
    </row>
    <row r="152" spans="2:10" hidden="1">
      <c r="B152" s="3" t="s">
        <v>287</v>
      </c>
      <c r="C152" s="5" t="s">
        <v>0</v>
      </c>
      <c r="D152" s="5" t="s">
        <v>0</v>
      </c>
      <c r="E152" s="5" t="s">
        <v>0</v>
      </c>
      <c r="F152" s="5" t="s">
        <v>0</v>
      </c>
      <c r="G152" s="5" t="s">
        <v>0</v>
      </c>
      <c r="H152" s="5" t="s">
        <v>0</v>
      </c>
      <c r="I152" s="5" t="s">
        <v>0</v>
      </c>
      <c r="J152" s="5" t="s">
        <v>0</v>
      </c>
    </row>
    <row r="153" spans="2:10" hidden="1">
      <c r="B153" s="3" t="s">
        <v>288</v>
      </c>
      <c r="C153" s="5" t="s">
        <v>0</v>
      </c>
      <c r="D153" s="5" t="s">
        <v>0</v>
      </c>
      <c r="E153" s="5" t="s">
        <v>0</v>
      </c>
      <c r="F153" s="5" t="s">
        <v>0</v>
      </c>
      <c r="G153" s="5" t="s">
        <v>0</v>
      </c>
      <c r="H153" s="5" t="s">
        <v>0</v>
      </c>
      <c r="I153" s="5" t="s">
        <v>0</v>
      </c>
      <c r="J153" s="5" t="s">
        <v>0</v>
      </c>
    </row>
    <row r="154" spans="2:10" ht="19.5" hidden="1">
      <c r="B154" s="3" t="s">
        <v>289</v>
      </c>
      <c r="C154" s="5" t="s">
        <v>0</v>
      </c>
      <c r="D154" s="5" t="s">
        <v>0</v>
      </c>
      <c r="E154" s="5" t="s">
        <v>0</v>
      </c>
      <c r="F154" s="5" t="s">
        <v>0</v>
      </c>
      <c r="G154" s="5" t="s">
        <v>0</v>
      </c>
      <c r="H154" s="5" t="s">
        <v>0</v>
      </c>
      <c r="I154" s="5" t="s">
        <v>0</v>
      </c>
      <c r="J154" s="5" t="s">
        <v>0</v>
      </c>
    </row>
    <row r="155" spans="2:10" hidden="1">
      <c r="B155" s="3" t="s">
        <v>290</v>
      </c>
      <c r="C155" s="5" t="s">
        <v>0</v>
      </c>
      <c r="D155" s="5" t="s">
        <v>0</v>
      </c>
      <c r="E155" s="5" t="s">
        <v>0</v>
      </c>
      <c r="F155" s="5" t="s">
        <v>0</v>
      </c>
      <c r="G155" s="5" t="s">
        <v>0</v>
      </c>
      <c r="H155" s="5" t="s">
        <v>0</v>
      </c>
      <c r="I155" s="5" t="s">
        <v>0</v>
      </c>
      <c r="J155" s="5" t="s">
        <v>0</v>
      </c>
    </row>
    <row r="156" spans="2:10" hidden="1">
      <c r="B156" s="3" t="s">
        <v>291</v>
      </c>
      <c r="C156" s="5" t="s">
        <v>0</v>
      </c>
      <c r="D156" s="5" t="s">
        <v>0</v>
      </c>
      <c r="E156" s="5" t="s">
        <v>0</v>
      </c>
      <c r="F156" s="5" t="s">
        <v>0</v>
      </c>
      <c r="G156" s="5" t="s">
        <v>0</v>
      </c>
      <c r="H156" s="5" t="s">
        <v>0</v>
      </c>
      <c r="I156" s="5" t="s">
        <v>0</v>
      </c>
      <c r="J156" s="5" t="s">
        <v>0</v>
      </c>
    </row>
    <row r="157" spans="2:10" hidden="1">
      <c r="B157" s="3" t="s">
        <v>254</v>
      </c>
      <c r="C157" s="5" t="s">
        <v>0</v>
      </c>
      <c r="D157" s="5" t="s">
        <v>0</v>
      </c>
      <c r="E157" s="5" t="s">
        <v>0</v>
      </c>
      <c r="F157" s="5" t="s">
        <v>0</v>
      </c>
      <c r="G157" s="5" t="s">
        <v>0</v>
      </c>
      <c r="H157" s="5" t="s">
        <v>0</v>
      </c>
      <c r="I157" s="5" t="s">
        <v>0</v>
      </c>
      <c r="J157" s="5" t="s">
        <v>0</v>
      </c>
    </row>
    <row r="158" spans="2:10" hidden="1">
      <c r="B158" s="3" t="s">
        <v>292</v>
      </c>
      <c r="C158" s="5" t="s">
        <v>0</v>
      </c>
      <c r="D158" s="5" t="s">
        <v>0</v>
      </c>
      <c r="E158" s="5" t="s">
        <v>0</v>
      </c>
      <c r="F158" s="5" t="s">
        <v>0</v>
      </c>
      <c r="G158" s="5" t="s">
        <v>0</v>
      </c>
      <c r="H158" s="5" t="s">
        <v>0</v>
      </c>
      <c r="I158" s="5" t="s">
        <v>0</v>
      </c>
      <c r="J158" s="5" t="s">
        <v>0</v>
      </c>
    </row>
    <row r="159" spans="2:10" hidden="1">
      <c r="B159" s="3" t="s">
        <v>189</v>
      </c>
      <c r="C159" s="5" t="s">
        <v>0</v>
      </c>
      <c r="D159" s="5" t="s">
        <v>0</v>
      </c>
      <c r="E159" s="5" t="s">
        <v>0</v>
      </c>
      <c r="F159" s="5" t="s">
        <v>0</v>
      </c>
      <c r="G159" s="5" t="s">
        <v>0</v>
      </c>
      <c r="H159" s="5" t="s">
        <v>0</v>
      </c>
      <c r="I159" s="5" t="s">
        <v>0</v>
      </c>
      <c r="J159" s="5" t="s">
        <v>0</v>
      </c>
    </row>
    <row r="160" spans="2:10" hidden="1">
      <c r="B160" s="3" t="s">
        <v>293</v>
      </c>
      <c r="C160" s="5" t="s">
        <v>0</v>
      </c>
      <c r="D160" s="5" t="s">
        <v>0</v>
      </c>
      <c r="E160" s="5" t="s">
        <v>0</v>
      </c>
      <c r="F160" s="5" t="s">
        <v>0</v>
      </c>
      <c r="G160" s="5" t="s">
        <v>0</v>
      </c>
      <c r="H160" s="5" t="s">
        <v>0</v>
      </c>
      <c r="I160" s="5" t="s">
        <v>0</v>
      </c>
      <c r="J160" s="5" t="s">
        <v>0</v>
      </c>
    </row>
    <row r="161" spans="2:10" hidden="1">
      <c r="B161" s="3" t="s">
        <v>176</v>
      </c>
      <c r="C161" s="5" t="s">
        <v>0</v>
      </c>
      <c r="D161" s="5" t="s">
        <v>0</v>
      </c>
      <c r="E161" s="5" t="s">
        <v>0</v>
      </c>
      <c r="F161" s="5" t="s">
        <v>0</v>
      </c>
      <c r="G161" s="5" t="s">
        <v>0</v>
      </c>
      <c r="H161" s="5" t="s">
        <v>0</v>
      </c>
      <c r="I161" s="5" t="s">
        <v>0</v>
      </c>
      <c r="J161" s="5" t="s">
        <v>0</v>
      </c>
    </row>
    <row r="162" spans="2:10">
      <c r="C162" s="55"/>
      <c r="E162" s="55"/>
    </row>
    <row r="163" spans="2:10">
      <c r="B163" s="26"/>
      <c r="C163" s="85" t="s">
        <v>122</v>
      </c>
      <c r="D163" s="85"/>
      <c r="E163" s="67"/>
      <c r="F163" s="67"/>
      <c r="G163" s="86"/>
      <c r="H163" s="86"/>
    </row>
    <row r="164" spans="2:10" ht="18">
      <c r="B164" s="27" t="s">
        <v>294</v>
      </c>
      <c r="C164" s="48" t="s">
        <v>295</v>
      </c>
      <c r="D164" s="2" t="s">
        <v>156</v>
      </c>
      <c r="G164" s="46"/>
      <c r="H164" s="46"/>
    </row>
    <row r="165" spans="2:10">
      <c r="B165" s="3" t="s">
        <v>244</v>
      </c>
      <c r="C165" s="12">
        <v>0.17530000000000001</v>
      </c>
      <c r="D165" s="5" t="s">
        <v>244</v>
      </c>
      <c r="G165" s="47"/>
      <c r="H165" s="47"/>
    </row>
    <row r="166" spans="2:10">
      <c r="B166" s="3" t="s">
        <v>245</v>
      </c>
      <c r="C166" s="12">
        <v>0.62019999999999997</v>
      </c>
      <c r="D166" s="5" t="s">
        <v>245</v>
      </c>
      <c r="G166" s="47"/>
      <c r="H166" s="47"/>
    </row>
    <row r="167" spans="2:10">
      <c r="B167" s="3" t="s">
        <v>240</v>
      </c>
      <c r="C167" s="12">
        <v>4.6147999999999998</v>
      </c>
      <c r="D167" s="5" t="s">
        <v>240</v>
      </c>
      <c r="G167" s="47"/>
      <c r="H167" s="47"/>
    </row>
    <row r="168" spans="2:10">
      <c r="B168" s="3" t="s">
        <v>246</v>
      </c>
      <c r="C168" s="12">
        <v>5.1326999999999998</v>
      </c>
      <c r="D168" s="5" t="s">
        <v>246</v>
      </c>
      <c r="G168" s="47"/>
      <c r="H168" s="47"/>
    </row>
    <row r="169" spans="2:10">
      <c r="B169" s="3" t="s">
        <v>241</v>
      </c>
      <c r="C169" s="12">
        <v>1.26E-2</v>
      </c>
      <c r="D169" s="5" t="s">
        <v>241</v>
      </c>
      <c r="G169" s="47"/>
      <c r="H169" s="47"/>
    </row>
    <row r="170" spans="2:10">
      <c r="B170" s="3" t="s">
        <v>247</v>
      </c>
      <c r="C170" s="12">
        <v>0.44</v>
      </c>
      <c r="D170" s="5" t="s">
        <v>247</v>
      </c>
      <c r="G170" s="47"/>
      <c r="H170" s="47"/>
    </row>
    <row r="171" spans="2:10">
      <c r="B171" s="3" t="s">
        <v>248</v>
      </c>
      <c r="C171" s="12">
        <v>0.45979999999999999</v>
      </c>
      <c r="D171" s="5" t="s">
        <v>248</v>
      </c>
      <c r="G171" s="47"/>
      <c r="H171" s="47"/>
    </row>
    <row r="172" spans="2:10">
      <c r="B172" s="3" t="s">
        <v>249</v>
      </c>
      <c r="C172" s="12">
        <v>0.50290000000000001</v>
      </c>
      <c r="D172" s="5" t="s">
        <v>249</v>
      </c>
      <c r="G172" s="47"/>
      <c r="H172" s="47"/>
    </row>
    <row r="173" spans="2:10">
      <c r="B173" s="3" t="s">
        <v>250</v>
      </c>
      <c r="C173" s="12">
        <v>3.7584</v>
      </c>
      <c r="D173" s="5" t="s">
        <v>250</v>
      </c>
      <c r="G173" s="47"/>
      <c r="H173" s="47"/>
    </row>
    <row r="175" spans="2:10">
      <c r="B175" s="26"/>
      <c r="C175" s="80" t="s">
        <v>182</v>
      </c>
      <c r="D175" s="81"/>
      <c r="E175" s="80" t="s">
        <v>183</v>
      </c>
      <c r="F175" s="81"/>
      <c r="G175" s="67"/>
      <c r="H175" s="67"/>
    </row>
    <row r="176" spans="2:10" ht="27">
      <c r="B176" s="27" t="s">
        <v>184</v>
      </c>
      <c r="C176" s="2" t="s">
        <v>185</v>
      </c>
      <c r="D176" s="2" t="s">
        <v>186</v>
      </c>
      <c r="E176" s="2" t="s">
        <v>185</v>
      </c>
      <c r="F176" s="2" t="s">
        <v>186</v>
      </c>
    </row>
    <row r="177" spans="2:6">
      <c r="B177" s="3" t="s">
        <v>187</v>
      </c>
      <c r="C177" s="60">
        <v>-4396</v>
      </c>
      <c r="D177" s="60">
        <v>75245</v>
      </c>
      <c r="E177" s="60">
        <v>-7954</v>
      </c>
      <c r="F177" s="60">
        <v>21794</v>
      </c>
    </row>
    <row r="178" spans="2:6">
      <c r="B178" s="3" t="s">
        <v>188</v>
      </c>
      <c r="C178" s="60" t="s">
        <v>0</v>
      </c>
      <c r="D178" s="60" t="s">
        <v>0</v>
      </c>
      <c r="E178" s="60" t="s">
        <v>0</v>
      </c>
      <c r="F178" s="60" t="s">
        <v>0</v>
      </c>
    </row>
    <row r="179" spans="2:6">
      <c r="B179" s="3" t="s">
        <v>189</v>
      </c>
      <c r="C179" s="60" t="s">
        <v>0</v>
      </c>
      <c r="D179" s="60" t="s">
        <v>0</v>
      </c>
      <c r="E179" s="60" t="s">
        <v>0</v>
      </c>
      <c r="F179" s="60" t="s">
        <v>0</v>
      </c>
    </row>
    <row r="180" spans="2:6">
      <c r="B180" s="3" t="s">
        <v>190</v>
      </c>
      <c r="C180" s="60" t="s">
        <v>0</v>
      </c>
      <c r="D180" s="60" t="s">
        <v>0</v>
      </c>
      <c r="E180" s="60" t="s">
        <v>0</v>
      </c>
      <c r="F180" s="60" t="s">
        <v>0</v>
      </c>
    </row>
    <row r="181" spans="2:6">
      <c r="B181" s="9" t="s">
        <v>120</v>
      </c>
      <c r="C181" s="10">
        <v>-4396</v>
      </c>
      <c r="D181" s="10">
        <v>75245</v>
      </c>
      <c r="E181" s="10">
        <v>-7954</v>
      </c>
      <c r="F181" s="10">
        <v>21794</v>
      </c>
    </row>
    <row r="185" spans="2:6" ht="18">
      <c r="B185" s="26"/>
      <c r="C185" s="37" t="s">
        <v>182</v>
      </c>
      <c r="D185" s="37" t="s">
        <v>183</v>
      </c>
    </row>
    <row r="186" spans="2:6" ht="18">
      <c r="B186" s="27" t="s">
        <v>191</v>
      </c>
      <c r="C186" s="2" t="s">
        <v>192</v>
      </c>
      <c r="D186" s="2" t="s">
        <v>192</v>
      </c>
    </row>
    <row r="187" spans="2:6">
      <c r="B187" s="7" t="s">
        <v>193</v>
      </c>
      <c r="C187" s="60">
        <v>5</v>
      </c>
      <c r="D187" s="5" t="s">
        <v>0</v>
      </c>
    </row>
    <row r="188" spans="2:6">
      <c r="B188" s="7" t="s">
        <v>194</v>
      </c>
      <c r="C188" s="60" t="s">
        <v>0</v>
      </c>
      <c r="D188" s="5" t="s">
        <v>0</v>
      </c>
    </row>
    <row r="189" spans="2:6">
      <c r="B189" s="7" t="s">
        <v>195</v>
      </c>
      <c r="C189" s="60" t="s">
        <v>0</v>
      </c>
      <c r="D189" s="5" t="s">
        <v>0</v>
      </c>
    </row>
    <row r="190" spans="2:6">
      <c r="B190" s="7" t="s">
        <v>196</v>
      </c>
      <c r="C190" s="60" t="s">
        <v>0</v>
      </c>
      <c r="D190" s="5" t="s">
        <v>0</v>
      </c>
    </row>
    <row r="191" spans="2:6">
      <c r="B191" s="7" t="s">
        <v>197</v>
      </c>
      <c r="C191" s="60" t="s">
        <v>0</v>
      </c>
      <c r="D191" s="5" t="s">
        <v>0</v>
      </c>
    </row>
    <row r="192" spans="2:6">
      <c r="B192" s="7" t="s">
        <v>198</v>
      </c>
      <c r="C192" s="60" t="s">
        <v>0</v>
      </c>
      <c r="D192" s="5" t="s">
        <v>0</v>
      </c>
    </row>
    <row r="193" spans="2:4">
      <c r="B193" s="7" t="s">
        <v>199</v>
      </c>
      <c r="C193" s="60" t="s">
        <v>0</v>
      </c>
      <c r="D193" s="5" t="s">
        <v>0</v>
      </c>
    </row>
    <row r="194" spans="2:4">
      <c r="B194" s="7" t="s">
        <v>200</v>
      </c>
      <c r="C194" s="60" t="s">
        <v>0</v>
      </c>
      <c r="D194" s="5" t="s">
        <v>0</v>
      </c>
    </row>
    <row r="195" spans="2:4">
      <c r="B195" s="7" t="s">
        <v>201</v>
      </c>
      <c r="C195" s="60" t="s">
        <v>0</v>
      </c>
      <c r="D195" s="5" t="s">
        <v>0</v>
      </c>
    </row>
    <row r="196" spans="2:4">
      <c r="B196" s="7" t="s">
        <v>202</v>
      </c>
      <c r="C196" s="60" t="s">
        <v>0</v>
      </c>
      <c r="D196" s="5" t="s">
        <v>0</v>
      </c>
    </row>
    <row r="197" spans="2:4">
      <c r="B197" s="7" t="s">
        <v>203</v>
      </c>
      <c r="C197" s="60" t="s">
        <v>0</v>
      </c>
      <c r="D197" s="5" t="s">
        <v>0</v>
      </c>
    </row>
    <row r="198" spans="2:4">
      <c r="B198" s="7" t="s">
        <v>204</v>
      </c>
      <c r="C198" s="60" t="s">
        <v>0</v>
      </c>
      <c r="D198" s="5" t="s">
        <v>0</v>
      </c>
    </row>
    <row r="199" spans="2:4">
      <c r="B199" s="7" t="s">
        <v>190</v>
      </c>
      <c r="C199" s="60" t="s">
        <v>0</v>
      </c>
      <c r="D199" s="5" t="s">
        <v>0</v>
      </c>
    </row>
    <row r="200" spans="2:4">
      <c r="B200" s="3" t="s">
        <v>205</v>
      </c>
      <c r="C200" s="60" t="s">
        <v>0</v>
      </c>
      <c r="D200" s="5" t="s">
        <v>0</v>
      </c>
    </row>
    <row r="201" spans="2:4">
      <c r="B201" s="9" t="s">
        <v>120</v>
      </c>
      <c r="C201" s="10">
        <v>5</v>
      </c>
      <c r="D201" s="10" t="s">
        <v>0</v>
      </c>
    </row>
    <row r="203" spans="2:4" ht="18">
      <c r="B203" s="26"/>
      <c r="C203" s="37" t="s">
        <v>182</v>
      </c>
      <c r="D203" s="37" t="s">
        <v>183</v>
      </c>
    </row>
    <row r="204" spans="2:4" ht="18">
      <c r="B204" s="27" t="s">
        <v>206</v>
      </c>
      <c r="C204" s="2" t="s">
        <v>192</v>
      </c>
      <c r="D204" s="2" t="s">
        <v>192</v>
      </c>
    </row>
    <row r="205" spans="2:4">
      <c r="B205" s="3" t="s">
        <v>207</v>
      </c>
      <c r="C205" s="5">
        <v>15330</v>
      </c>
      <c r="D205" s="5">
        <v>21084</v>
      </c>
    </row>
    <row r="206" spans="2:4">
      <c r="B206" s="3" t="s">
        <v>208</v>
      </c>
      <c r="C206" s="5" t="s">
        <v>0</v>
      </c>
      <c r="D206" s="5" t="s">
        <v>0</v>
      </c>
    </row>
    <row r="207" spans="2:4">
      <c r="B207" s="9" t="s">
        <v>120</v>
      </c>
      <c r="C207" s="10">
        <v>15330</v>
      </c>
      <c r="D207" s="10">
        <v>21084</v>
      </c>
    </row>
    <row r="210" spans="2:7" ht="18">
      <c r="B210" s="52" t="s">
        <v>209</v>
      </c>
      <c r="C210" s="44" t="s">
        <v>122</v>
      </c>
      <c r="D210" s="44" t="s">
        <v>123</v>
      </c>
      <c r="E210" s="44" t="s">
        <v>210</v>
      </c>
      <c r="F210" s="45"/>
    </row>
    <row r="211" spans="2:7">
      <c r="B211" s="3" t="s">
        <v>211</v>
      </c>
      <c r="C211" s="5">
        <v>818874</v>
      </c>
      <c r="D211" s="5">
        <v>741104</v>
      </c>
      <c r="E211" s="60">
        <v>773589</v>
      </c>
      <c r="F211" s="45"/>
    </row>
    <row r="212" spans="2:7" ht="19.5">
      <c r="B212" s="3" t="s">
        <v>6</v>
      </c>
      <c r="C212" s="13" t="s">
        <v>0</v>
      </c>
      <c r="D212" s="13" t="s">
        <v>0</v>
      </c>
      <c r="E212" s="13" t="s">
        <v>0</v>
      </c>
      <c r="F212" s="45"/>
    </row>
    <row r="213" spans="2:7" ht="19.5">
      <c r="B213" s="3" t="s">
        <v>212</v>
      </c>
      <c r="C213" s="13"/>
      <c r="D213" s="13"/>
      <c r="E213" s="13"/>
      <c r="F213" s="45"/>
    </row>
    <row r="214" spans="2:7">
      <c r="B214" s="31" t="s">
        <v>144</v>
      </c>
      <c r="C214" s="32">
        <v>376.26</v>
      </c>
      <c r="D214" s="32">
        <v>349.17</v>
      </c>
      <c r="E214" s="32">
        <v>345.37</v>
      </c>
      <c r="F214" s="45"/>
    </row>
    <row r="215" spans="2:7">
      <c r="B215" s="31" t="s">
        <v>145</v>
      </c>
      <c r="C215" s="32">
        <v>375.27</v>
      </c>
      <c r="D215" s="32" t="s">
        <v>0</v>
      </c>
      <c r="E215" s="32" t="s">
        <v>0</v>
      </c>
      <c r="F215" s="45"/>
    </row>
    <row r="216" spans="2:7">
      <c r="B216" s="31" t="s">
        <v>146</v>
      </c>
      <c r="C216" s="32">
        <v>458.73</v>
      </c>
      <c r="D216" s="32">
        <v>420.75</v>
      </c>
      <c r="E216" s="32">
        <v>409.27</v>
      </c>
      <c r="F216" s="45"/>
    </row>
    <row r="217" spans="2:7">
      <c r="B217" s="31" t="s">
        <v>147</v>
      </c>
      <c r="C217" s="32">
        <v>453.34</v>
      </c>
      <c r="D217" s="32">
        <v>411.4</v>
      </c>
      <c r="E217" s="32">
        <v>395.93</v>
      </c>
      <c r="F217" s="45"/>
    </row>
    <row r="218" spans="2:7">
      <c r="B218" s="31" t="s">
        <v>148</v>
      </c>
      <c r="C218" s="32">
        <v>438.3</v>
      </c>
      <c r="D218" s="32">
        <v>397.46</v>
      </c>
      <c r="E218" s="32">
        <v>382.25</v>
      </c>
      <c r="F218" s="45"/>
    </row>
    <row r="219" spans="2:7">
      <c r="B219" s="31" t="s">
        <v>149</v>
      </c>
      <c r="C219" s="32">
        <v>418.33</v>
      </c>
      <c r="D219" s="32">
        <v>379</v>
      </c>
      <c r="E219" s="32">
        <v>364.16</v>
      </c>
      <c r="F219" s="45"/>
    </row>
    <row r="220" spans="2:7">
      <c r="B220" s="31" t="s">
        <v>150</v>
      </c>
      <c r="C220" s="32">
        <v>442.07</v>
      </c>
      <c r="D220" s="32">
        <v>403.42</v>
      </c>
      <c r="E220" s="32">
        <v>390.43</v>
      </c>
      <c r="F220" s="45"/>
    </row>
    <row r="221" spans="2:7">
      <c r="B221" s="31" t="s">
        <v>151</v>
      </c>
      <c r="C221" s="32">
        <v>432.02</v>
      </c>
      <c r="D221" s="32">
        <v>399.09</v>
      </c>
      <c r="E221" s="32">
        <v>390.96</v>
      </c>
      <c r="F221" s="45"/>
    </row>
    <row r="222" spans="2:7">
      <c r="F222" s="101"/>
      <c r="G222" s="49"/>
    </row>
    <row r="223" spans="2:7">
      <c r="F223" s="101"/>
      <c r="G223" s="49"/>
    </row>
  </sheetData>
  <mergeCells count="25">
    <mergeCell ref="K141:N141"/>
    <mergeCell ref="O141:R141"/>
    <mergeCell ref="C163:D163"/>
    <mergeCell ref="E163:F163"/>
    <mergeCell ref="G163:H163"/>
    <mergeCell ref="I29:J29"/>
    <mergeCell ref="C37:D37"/>
    <mergeCell ref="E37:F37"/>
    <mergeCell ref="C141:F141"/>
    <mergeCell ref="G141:J141"/>
    <mergeCell ref="C105:D105"/>
    <mergeCell ref="E105:F105"/>
    <mergeCell ref="G105:H105"/>
    <mergeCell ref="I105:J105"/>
    <mergeCell ref="C175:D175"/>
    <mergeCell ref="E175:F175"/>
    <mergeCell ref="G175:H175"/>
    <mergeCell ref="C29:D29"/>
    <mergeCell ref="E29:F29"/>
    <mergeCell ref="G29:H29"/>
    <mergeCell ref="B59:D59"/>
    <mergeCell ref="B67:D67"/>
    <mergeCell ref="B68:D68"/>
    <mergeCell ref="B78:D78"/>
    <mergeCell ref="B79:D79"/>
  </mergeCells>
  <pageMargins left="0.7" right="0.7" top="0.75" bottom="0.75" header="0.3" footer="0.3"/>
  <pageSetup paperSize="9" orientation="portrait" horizontalDpi="6553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32</vt:i4>
      </vt:variant>
    </vt:vector>
  </HeadingPairs>
  <TitlesOfParts>
    <vt:vector size="39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noty</vt:lpstr>
      <vt:lpstr>eFR_ARK_1_akcje</vt:lpstr>
      <vt:lpstr>eFR_ARK_1_gwarant</vt:lpstr>
      <vt:lpstr>eFR_ARK_Akcje</vt:lpstr>
      <vt:lpstr>eFR_ARK_bilans</vt:lpstr>
      <vt:lpstr>eFR_ARK_bilans_kat</vt:lpstr>
      <vt:lpstr>eFR_ARK_depozyty</vt:lpstr>
      <vt:lpstr>eFR_ARK_dluzne_pap</vt:lpstr>
      <vt:lpstr>eFR_ARK_kwity_dep</vt:lpstr>
      <vt:lpstr>eFR_ARK_nota_10_zzz</vt:lpstr>
      <vt:lpstr>eFR_ARK_nota_11_kft</vt:lpstr>
      <vt:lpstr>eFR_ARK_nota_11_wtf</vt:lpstr>
      <vt:lpstr>eFR_ARK_nota_12_anet</vt:lpstr>
      <vt:lpstr>eFR_ARK_nota_12_wkat</vt:lpstr>
      <vt:lpstr>eFR_ARK_nota_2</vt:lpstr>
      <vt:lpstr>eFR_ARK_nota_3</vt:lpstr>
      <vt:lpstr>eFR_ARK_nota_4_1</vt:lpstr>
      <vt:lpstr>eFR_ARK_nota_4_2</vt:lpstr>
      <vt:lpstr>eFR_ARK_nota_5_1a</vt:lpstr>
      <vt:lpstr>eFR_ARK_nota_5_1b</vt:lpstr>
      <vt:lpstr>eFR_ARK_nota_5_2</vt:lpstr>
      <vt:lpstr>eFR_ARK_nota_5_3</vt:lpstr>
      <vt:lpstr>eFR_ARK_nota_7</vt:lpstr>
      <vt:lpstr>eFR_ARK_nota_9_rzk</vt:lpstr>
      <vt:lpstr>eFR_ARK_nota_9_skw</vt:lpstr>
      <vt:lpstr>eFR_ARK_nota_9_wal</vt:lpstr>
      <vt:lpstr>eFR_ARK_rach_wyn</vt:lpstr>
      <vt:lpstr>eFR_ARK_rw_kat</vt:lpstr>
      <vt:lpstr>eFR_ARK_tab_glowna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2021-04-23T08:12:47Z</dcterms:modified>
</cp:coreProperties>
</file>